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k\Desktop\Навигатор\ОТЧЕТ НАВИГАТОР\2023\мониторинг\"/>
    </mc:Choice>
  </mc:AlternateContent>
  <bookViews>
    <workbookView xWindow="0" yWindow="0" windowWidth="12735" windowHeight="3225"/>
  </bookViews>
  <sheets>
    <sheet name="Иваново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0" i="1" l="1"/>
  <c r="B57" i="1" l="1"/>
  <c r="D279" i="1" l="1"/>
  <c r="D277" i="1"/>
  <c r="D278" i="1"/>
  <c r="D276" i="1"/>
  <c r="B280" i="1"/>
  <c r="D271" i="1"/>
  <c r="D268" i="1"/>
  <c r="D269" i="1"/>
  <c r="D270" i="1"/>
  <c r="D272" i="1"/>
  <c r="D273" i="1"/>
  <c r="D267" i="1"/>
  <c r="B274" i="1"/>
  <c r="D258" i="1"/>
  <c r="D259" i="1"/>
  <c r="D260" i="1"/>
  <c r="D261" i="1"/>
  <c r="D262" i="1"/>
  <c r="D263" i="1"/>
  <c r="D264" i="1"/>
  <c r="D257" i="1"/>
  <c r="B265" i="1"/>
  <c r="D248" i="1"/>
  <c r="D249" i="1"/>
  <c r="D250" i="1"/>
  <c r="D251" i="1"/>
  <c r="D252" i="1"/>
  <c r="D253" i="1"/>
  <c r="D254" i="1"/>
  <c r="D247" i="1"/>
  <c r="B255" i="1"/>
  <c r="D240" i="1"/>
  <c r="D241" i="1"/>
  <c r="D242" i="1"/>
  <c r="D243" i="1"/>
  <c r="D244" i="1"/>
  <c r="D239" i="1"/>
  <c r="B245" i="1"/>
  <c r="D233" i="1"/>
  <c r="D234" i="1"/>
  <c r="D235" i="1"/>
  <c r="D236" i="1"/>
  <c r="D232" i="1"/>
  <c r="B237" i="1"/>
  <c r="D221" i="1"/>
  <c r="D222" i="1"/>
  <c r="D223" i="1"/>
  <c r="D224" i="1"/>
  <c r="D225" i="1"/>
  <c r="D226" i="1"/>
  <c r="D227" i="1"/>
  <c r="D228" i="1"/>
  <c r="D229" i="1"/>
  <c r="D220" i="1"/>
  <c r="B230" i="1"/>
  <c r="D214" i="1"/>
  <c r="D215" i="1"/>
  <c r="D216" i="1"/>
  <c r="D217" i="1"/>
  <c r="D213" i="1"/>
  <c r="B218" i="1"/>
  <c r="D206" i="1"/>
  <c r="D207" i="1"/>
  <c r="D208" i="1"/>
  <c r="D209" i="1"/>
  <c r="D210" i="1"/>
  <c r="D205" i="1"/>
  <c r="B211" i="1"/>
  <c r="D201" i="1"/>
  <c r="D202" i="1"/>
  <c r="D200" i="1"/>
  <c r="B203" i="1"/>
  <c r="D196" i="1"/>
  <c r="D197" i="1"/>
  <c r="D195" i="1"/>
  <c r="B198" i="1"/>
  <c r="D191" i="1"/>
  <c r="D192" i="1"/>
  <c r="D189" i="1"/>
  <c r="B193" i="1"/>
  <c r="D181" i="1"/>
  <c r="D182" i="1"/>
  <c r="D183" i="1"/>
  <c r="D184" i="1"/>
  <c r="D185" i="1"/>
  <c r="D186" i="1"/>
  <c r="D180" i="1"/>
  <c r="B187" i="1"/>
  <c r="D172" i="1"/>
  <c r="D171" i="1"/>
  <c r="D173" i="1"/>
  <c r="D174" i="1"/>
  <c r="D175" i="1"/>
  <c r="D176" i="1"/>
  <c r="D177" i="1"/>
  <c r="D170" i="1"/>
  <c r="B178" i="1"/>
  <c r="D162" i="1"/>
  <c r="D163" i="1"/>
  <c r="D164" i="1"/>
  <c r="D165" i="1"/>
  <c r="D166" i="1"/>
  <c r="D167" i="1"/>
  <c r="D161" i="1"/>
  <c r="B168" i="1"/>
  <c r="D156" i="1"/>
  <c r="D157" i="1"/>
  <c r="D158" i="1"/>
  <c r="D155" i="1"/>
  <c r="B159" i="1"/>
  <c r="D145" i="1"/>
  <c r="D146" i="1"/>
  <c r="D147" i="1"/>
  <c r="D148" i="1"/>
  <c r="D149" i="1"/>
  <c r="D150" i="1"/>
  <c r="D151" i="1"/>
  <c r="D152" i="1"/>
  <c r="D144" i="1"/>
  <c r="B153" i="1"/>
  <c r="D134" i="1"/>
  <c r="D135" i="1"/>
  <c r="D136" i="1"/>
  <c r="D137" i="1"/>
  <c r="D138" i="1"/>
  <c r="D139" i="1"/>
  <c r="D140" i="1"/>
  <c r="D141" i="1"/>
  <c r="B142" i="1"/>
  <c r="D124" i="1"/>
  <c r="D125" i="1"/>
  <c r="D126" i="1"/>
  <c r="D127" i="1"/>
  <c r="D128" i="1"/>
  <c r="D129" i="1"/>
  <c r="D130" i="1"/>
  <c r="D131" i="1"/>
  <c r="D123" i="1"/>
  <c r="B132" i="1"/>
  <c r="D115" i="1"/>
  <c r="D116" i="1"/>
  <c r="D117" i="1"/>
  <c r="D118" i="1"/>
  <c r="D119" i="1"/>
  <c r="D120" i="1"/>
  <c r="D114" i="1"/>
  <c r="B121" i="1"/>
  <c r="D111" i="1"/>
  <c r="D110" i="1"/>
  <c r="B112" i="1"/>
  <c r="D97" i="1"/>
  <c r="D98" i="1"/>
  <c r="D99" i="1"/>
  <c r="D100" i="1"/>
  <c r="D101" i="1"/>
  <c r="D102" i="1"/>
  <c r="D103" i="1"/>
  <c r="D104" i="1"/>
  <c r="D105" i="1"/>
  <c r="D106" i="1"/>
  <c r="D107" i="1"/>
  <c r="D96" i="1"/>
  <c r="B108" i="1"/>
  <c r="D90" i="1"/>
  <c r="D91" i="1"/>
  <c r="D92" i="1"/>
  <c r="D93" i="1"/>
  <c r="D89" i="1"/>
  <c r="B94" i="1"/>
  <c r="D83" i="1"/>
  <c r="D84" i="1"/>
  <c r="D85" i="1"/>
  <c r="D86" i="1"/>
  <c r="B87" i="1"/>
  <c r="D69" i="1"/>
  <c r="D70" i="1"/>
  <c r="D71" i="1"/>
  <c r="D72" i="1"/>
  <c r="D73" i="1"/>
  <c r="D74" i="1"/>
  <c r="D75" i="1"/>
  <c r="D76" i="1"/>
  <c r="D77" i="1"/>
  <c r="D78" i="1"/>
  <c r="D79" i="1"/>
  <c r="D80" i="1"/>
  <c r="D68" i="1"/>
  <c r="B81" i="1"/>
  <c r="D60" i="1"/>
  <c r="D61" i="1"/>
  <c r="D62" i="1"/>
  <c r="D63" i="1"/>
  <c r="D64" i="1"/>
  <c r="D65" i="1"/>
  <c r="D59" i="1"/>
  <c r="B66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8" i="1"/>
  <c r="C57" i="1"/>
  <c r="C66" i="1"/>
  <c r="C81" i="1"/>
  <c r="D81" i="1" s="1"/>
  <c r="C87" i="1"/>
  <c r="C94" i="1"/>
  <c r="C108" i="1"/>
  <c r="C112" i="1"/>
  <c r="C121" i="1"/>
  <c r="C132" i="1"/>
  <c r="C142" i="1"/>
  <c r="D66" i="1" l="1"/>
  <c r="D132" i="1"/>
  <c r="B281" i="1"/>
  <c r="D142" i="1"/>
  <c r="D94" i="1"/>
  <c r="D57" i="1"/>
  <c r="D121" i="1"/>
  <c r="D112" i="1"/>
  <c r="D108" i="1"/>
  <c r="D87" i="1"/>
  <c r="C211" i="1" l="1"/>
  <c r="C274" i="1"/>
  <c r="D274" i="1" s="1"/>
  <c r="C255" i="1"/>
  <c r="D255" i="1" l="1"/>
  <c r="D211" i="1"/>
  <c r="I19" i="2"/>
  <c r="H19" i="2"/>
  <c r="G19" i="2"/>
  <c r="E19" i="2"/>
  <c r="D19" i="2"/>
  <c r="F19" i="2" s="1"/>
  <c r="C19" i="2"/>
  <c r="B19" i="2"/>
  <c r="I8" i="2"/>
  <c r="H8" i="2"/>
  <c r="J8" i="2" s="1"/>
  <c r="G8" i="2"/>
  <c r="E8" i="2"/>
  <c r="D8" i="2"/>
  <c r="F8" i="2" s="1"/>
  <c r="C8" i="2"/>
  <c r="I115" i="2"/>
  <c r="G115" i="2"/>
  <c r="E115" i="2"/>
  <c r="C115" i="2"/>
  <c r="B115" i="2"/>
  <c r="H114" i="2"/>
  <c r="J114" i="2" s="1"/>
  <c r="D114" i="2"/>
  <c r="F114" i="2" s="1"/>
  <c r="H113" i="2"/>
  <c r="J113" i="2" s="1"/>
  <c r="D113" i="2"/>
  <c r="F113" i="2" s="1"/>
  <c r="H112" i="2"/>
  <c r="J112" i="2" s="1"/>
  <c r="D112" i="2"/>
  <c r="F112" i="2" s="1"/>
  <c r="H111" i="2"/>
  <c r="J111" i="2" s="1"/>
  <c r="D111" i="2"/>
  <c r="F111" i="2" s="1"/>
  <c r="H110" i="2"/>
  <c r="J110" i="2" s="1"/>
  <c r="D110" i="2"/>
  <c r="F110" i="2" s="1"/>
  <c r="I108" i="2"/>
  <c r="G108" i="2"/>
  <c r="E108" i="2"/>
  <c r="C108" i="2"/>
  <c r="B108" i="2"/>
  <c r="H107" i="2"/>
  <c r="J107" i="2" s="1"/>
  <c r="D107" i="2"/>
  <c r="F107" i="2" s="1"/>
  <c r="H106" i="2"/>
  <c r="J106" i="2" s="1"/>
  <c r="D106" i="2"/>
  <c r="F106" i="2" s="1"/>
  <c r="H105" i="2"/>
  <c r="J105" i="2" s="1"/>
  <c r="D105" i="2"/>
  <c r="F105" i="2" s="1"/>
  <c r="H104" i="2"/>
  <c r="J104" i="2" s="1"/>
  <c r="D104" i="2"/>
  <c r="F104" i="2" s="1"/>
  <c r="H103" i="2"/>
  <c r="J103" i="2" s="1"/>
  <c r="D103" i="2"/>
  <c r="F103" i="2" s="1"/>
  <c r="H102" i="2"/>
  <c r="J102" i="2" s="1"/>
  <c r="D102" i="2"/>
  <c r="F102" i="2" s="1"/>
  <c r="H101" i="2"/>
  <c r="J101" i="2" s="1"/>
  <c r="D101" i="2"/>
  <c r="F101" i="2" s="1"/>
  <c r="H100" i="2"/>
  <c r="J100" i="2" s="1"/>
  <c r="D100" i="2"/>
  <c r="F100" i="2" s="1"/>
  <c r="I98" i="2"/>
  <c r="G98" i="2"/>
  <c r="E98" i="2"/>
  <c r="C98" i="2"/>
  <c r="B98" i="2"/>
  <c r="H97" i="2"/>
  <c r="J97" i="2" s="1"/>
  <c r="D97" i="2"/>
  <c r="F97" i="2" s="1"/>
  <c r="H96" i="2"/>
  <c r="J96" i="2" s="1"/>
  <c r="D96" i="2"/>
  <c r="F96" i="2" s="1"/>
  <c r="H95" i="2"/>
  <c r="J95" i="2" s="1"/>
  <c r="D95" i="2"/>
  <c r="F95" i="2" s="1"/>
  <c r="H94" i="2"/>
  <c r="J94" i="2" s="1"/>
  <c r="D94" i="2"/>
  <c r="F94" i="2" s="1"/>
  <c r="H93" i="2"/>
  <c r="J93" i="2" s="1"/>
  <c r="D93" i="2"/>
  <c r="F93" i="2" s="1"/>
  <c r="H92" i="2"/>
  <c r="J92" i="2" s="1"/>
  <c r="D92" i="2"/>
  <c r="F92" i="2" s="1"/>
  <c r="H91" i="2"/>
  <c r="J91" i="2" s="1"/>
  <c r="D91" i="2"/>
  <c r="F91" i="2" s="1"/>
  <c r="H90" i="2"/>
  <c r="D90" i="2"/>
  <c r="I88" i="2"/>
  <c r="G88" i="2"/>
  <c r="E88" i="2"/>
  <c r="C88" i="2"/>
  <c r="B88" i="2"/>
  <c r="H87" i="2"/>
  <c r="J87" i="2" s="1"/>
  <c r="D87" i="2"/>
  <c r="F87" i="2" s="1"/>
  <c r="H86" i="2"/>
  <c r="J86" i="2" s="1"/>
  <c r="D86" i="2"/>
  <c r="F86" i="2" s="1"/>
  <c r="H85" i="2"/>
  <c r="J85" i="2" s="1"/>
  <c r="D85" i="2"/>
  <c r="F85" i="2" s="1"/>
  <c r="H84" i="2"/>
  <c r="J84" i="2" s="1"/>
  <c r="D84" i="2"/>
  <c r="F84" i="2" s="1"/>
  <c r="H83" i="2"/>
  <c r="J83" i="2" s="1"/>
  <c r="D83" i="2"/>
  <c r="F83" i="2" s="1"/>
  <c r="H82" i="2"/>
  <c r="J82" i="2" s="1"/>
  <c r="D82" i="2"/>
  <c r="F82" i="2" s="1"/>
  <c r="H81" i="2"/>
  <c r="J81" i="2" s="1"/>
  <c r="D81" i="2"/>
  <c r="F81" i="2" s="1"/>
  <c r="H80" i="2"/>
  <c r="J80" i="2" s="1"/>
  <c r="D80" i="2"/>
  <c r="F80" i="2" s="1"/>
  <c r="I78" i="2"/>
  <c r="G78" i="2"/>
  <c r="E78" i="2"/>
  <c r="C78" i="2"/>
  <c r="B78" i="2"/>
  <c r="H77" i="2"/>
  <c r="J77" i="2" s="1"/>
  <c r="D77" i="2"/>
  <c r="F77" i="2" s="1"/>
  <c r="H76" i="2"/>
  <c r="J76" i="2" s="1"/>
  <c r="D76" i="2"/>
  <c r="F76" i="2" s="1"/>
  <c r="H75" i="2"/>
  <c r="J75" i="2" s="1"/>
  <c r="D75" i="2"/>
  <c r="F75" i="2" s="1"/>
  <c r="H74" i="2"/>
  <c r="J74" i="2" s="1"/>
  <c r="D74" i="2"/>
  <c r="F74" i="2" s="1"/>
  <c r="H73" i="2"/>
  <c r="D73" i="2"/>
  <c r="H72" i="2"/>
  <c r="J72" i="2" s="1"/>
  <c r="D72" i="2"/>
  <c r="F72" i="2" s="1"/>
  <c r="I70" i="2"/>
  <c r="G70" i="2"/>
  <c r="E70" i="2"/>
  <c r="C70" i="2"/>
  <c r="B70" i="2"/>
  <c r="H69" i="2"/>
  <c r="J69" i="2" s="1"/>
  <c r="D69" i="2"/>
  <c r="F69" i="2" s="1"/>
  <c r="H68" i="2"/>
  <c r="J68" i="2" s="1"/>
  <c r="D68" i="2"/>
  <c r="F68" i="2" s="1"/>
  <c r="H67" i="2"/>
  <c r="J67" i="2" s="1"/>
  <c r="D67" i="2"/>
  <c r="F67" i="2" s="1"/>
  <c r="H66" i="2"/>
  <c r="J66" i="2" s="1"/>
  <c r="D66" i="2"/>
  <c r="F66" i="2" s="1"/>
  <c r="H65" i="2"/>
  <c r="J65" i="2" s="1"/>
  <c r="D65" i="2"/>
  <c r="F65" i="2" s="1"/>
  <c r="I63" i="2"/>
  <c r="G63" i="2"/>
  <c r="E63" i="2"/>
  <c r="C63" i="2"/>
  <c r="B63" i="2"/>
  <c r="H62" i="2"/>
  <c r="J62" i="2" s="1"/>
  <c r="D62" i="2"/>
  <c r="F62" i="2" s="1"/>
  <c r="H61" i="2"/>
  <c r="J61" i="2" s="1"/>
  <c r="D61" i="2"/>
  <c r="F61" i="2" s="1"/>
  <c r="H60" i="2"/>
  <c r="J60" i="2" s="1"/>
  <c r="D60" i="2"/>
  <c r="F60" i="2" s="1"/>
  <c r="H59" i="2"/>
  <c r="J59" i="2" s="1"/>
  <c r="D59" i="2"/>
  <c r="F59" i="2" s="1"/>
  <c r="H58" i="2"/>
  <c r="J58" i="2" s="1"/>
  <c r="D58" i="2"/>
  <c r="F58" i="2" s="1"/>
  <c r="H57" i="2"/>
  <c r="J57" i="2" s="1"/>
  <c r="D57" i="2"/>
  <c r="F57" i="2" s="1"/>
  <c r="H56" i="2"/>
  <c r="J56" i="2" s="1"/>
  <c r="D56" i="2"/>
  <c r="F56" i="2" s="1"/>
  <c r="H55" i="2"/>
  <c r="J55" i="2" s="1"/>
  <c r="D55" i="2"/>
  <c r="F55" i="2" s="1"/>
  <c r="H54" i="2"/>
  <c r="J54" i="2" s="1"/>
  <c r="D54" i="2"/>
  <c r="F54" i="2" s="1"/>
  <c r="H53" i="2"/>
  <c r="J53" i="2" s="1"/>
  <c r="D53" i="2"/>
  <c r="I51" i="2"/>
  <c r="G51" i="2"/>
  <c r="E51" i="2"/>
  <c r="C51" i="2"/>
  <c r="B51" i="2"/>
  <c r="H50" i="2"/>
  <c r="J50" i="2" s="1"/>
  <c r="D50" i="2"/>
  <c r="F50" i="2" s="1"/>
  <c r="H49" i="2"/>
  <c r="J49" i="2" s="1"/>
  <c r="D49" i="2"/>
  <c r="F49" i="2" s="1"/>
  <c r="H48" i="2"/>
  <c r="J48" i="2" s="1"/>
  <c r="D48" i="2"/>
  <c r="F48" i="2" s="1"/>
  <c r="H47" i="2"/>
  <c r="J47" i="2" s="1"/>
  <c r="D47" i="2"/>
  <c r="H46" i="2"/>
  <c r="J46" i="2" s="1"/>
  <c r="D46" i="2"/>
  <c r="F46" i="2" s="1"/>
  <c r="I44" i="2"/>
  <c r="G44" i="2"/>
  <c r="E44" i="2"/>
  <c r="C44" i="2"/>
  <c r="B44" i="2"/>
  <c r="H43" i="2"/>
  <c r="J43" i="2" s="1"/>
  <c r="D43" i="2"/>
  <c r="F43" i="2" s="1"/>
  <c r="H42" i="2"/>
  <c r="J42" i="2" s="1"/>
  <c r="D42" i="2"/>
  <c r="F42" i="2" s="1"/>
  <c r="H41" i="2"/>
  <c r="J41" i="2" s="1"/>
  <c r="D41" i="2"/>
  <c r="F41" i="2" s="1"/>
  <c r="H40" i="2"/>
  <c r="J40" i="2" s="1"/>
  <c r="D40" i="2"/>
  <c r="F40" i="2" s="1"/>
  <c r="H39" i="2"/>
  <c r="J39" i="2" s="1"/>
  <c r="D39" i="2"/>
  <c r="F39" i="2" s="1"/>
  <c r="H38" i="2"/>
  <c r="D38" i="2"/>
  <c r="F38" i="2" s="1"/>
  <c r="I36" i="2"/>
  <c r="G36" i="2"/>
  <c r="E36" i="2"/>
  <c r="C36" i="2"/>
  <c r="B36" i="2"/>
  <c r="H35" i="2"/>
  <c r="J35" i="2" s="1"/>
  <c r="D35" i="2"/>
  <c r="F35" i="2" s="1"/>
  <c r="H34" i="2"/>
  <c r="J34" i="2" s="1"/>
  <c r="D34" i="2"/>
  <c r="F34" i="2" s="1"/>
  <c r="H33" i="2"/>
  <c r="J33" i="2" s="1"/>
  <c r="D33" i="2"/>
  <c r="H32" i="2"/>
  <c r="D32" i="2"/>
  <c r="F32" i="2" s="1"/>
  <c r="I30" i="2"/>
  <c r="G30" i="2"/>
  <c r="E30" i="2"/>
  <c r="C30" i="2"/>
  <c r="B30" i="2"/>
  <c r="H29" i="2"/>
  <c r="J29" i="2" s="1"/>
  <c r="D29" i="2"/>
  <c r="F29" i="2" s="1"/>
  <c r="H28" i="2"/>
  <c r="J28" i="2" s="1"/>
  <c r="D28" i="2"/>
  <c r="F28" i="2" s="1"/>
  <c r="H27" i="2"/>
  <c r="D27" i="2"/>
  <c r="F27" i="2" s="1"/>
  <c r="I25" i="2"/>
  <c r="G25" i="2"/>
  <c r="E25" i="2"/>
  <c r="C25" i="2"/>
  <c r="B25" i="2"/>
  <c r="H24" i="2"/>
  <c r="J24" i="2" s="1"/>
  <c r="D24" i="2"/>
  <c r="F24" i="2" s="1"/>
  <c r="H23" i="2"/>
  <c r="J23" i="2" s="1"/>
  <c r="D23" i="2"/>
  <c r="F23" i="2" s="1"/>
  <c r="H22" i="2"/>
  <c r="J22" i="2" s="1"/>
  <c r="D22" i="2"/>
  <c r="F22" i="2" s="1"/>
  <c r="H21" i="2"/>
  <c r="D21" i="2"/>
  <c r="J19" i="2" l="1"/>
  <c r="D115" i="2"/>
  <c r="D63" i="2"/>
  <c r="F63" i="2" s="1"/>
  <c r="H25" i="2"/>
  <c r="J25" i="2" s="1"/>
  <c r="H115" i="2"/>
  <c r="J115" i="2" s="1"/>
  <c r="B116" i="2"/>
  <c r="D44" i="2"/>
  <c r="F44" i="2" s="1"/>
  <c r="D98" i="2"/>
  <c r="F98" i="2" s="1"/>
  <c r="D78" i="2"/>
  <c r="F78" i="2" s="1"/>
  <c r="H98" i="2"/>
  <c r="J98" i="2" s="1"/>
  <c r="G116" i="2"/>
  <c r="H30" i="2"/>
  <c r="J30" i="2" s="1"/>
  <c r="F73" i="2"/>
  <c r="J90" i="2"/>
  <c r="E116" i="2"/>
  <c r="H36" i="2"/>
  <c r="J36" i="2" s="1"/>
  <c r="H78" i="2"/>
  <c r="J78" i="2" s="1"/>
  <c r="J32" i="2"/>
  <c r="D36" i="2"/>
  <c r="F36" i="2" s="1"/>
  <c r="H51" i="2"/>
  <c r="J51" i="2" s="1"/>
  <c r="F115" i="2"/>
  <c r="I116" i="2"/>
  <c r="D51" i="2"/>
  <c r="F51" i="2" s="1"/>
  <c r="C116" i="2"/>
  <c r="H108" i="2"/>
  <c r="J108" i="2" s="1"/>
  <c r="D25" i="2"/>
  <c r="F25" i="2" s="1"/>
  <c r="F47" i="2"/>
  <c r="D88" i="2"/>
  <c r="F88" i="2" s="1"/>
  <c r="F21" i="2"/>
  <c r="H44" i="2"/>
  <c r="J44" i="2" s="1"/>
  <c r="J38" i="2"/>
  <c r="J73" i="2"/>
  <c r="J21" i="2"/>
  <c r="F33" i="2"/>
  <c r="D30" i="2"/>
  <c r="F30" i="2" s="1"/>
  <c r="F90" i="2"/>
  <c r="H63" i="2"/>
  <c r="J63" i="2" s="1"/>
  <c r="D70" i="2"/>
  <c r="F70" i="2" s="1"/>
  <c r="D108" i="2"/>
  <c r="F108" i="2" s="1"/>
  <c r="H70" i="2"/>
  <c r="J70" i="2" s="1"/>
  <c r="F53" i="2"/>
  <c r="H88" i="2"/>
  <c r="J88" i="2" s="1"/>
  <c r="J27" i="2"/>
  <c r="H116" i="2" l="1"/>
  <c r="J116" i="2" s="1"/>
  <c r="D116" i="2"/>
  <c r="F116" i="2" s="1"/>
  <c r="C280" i="1" l="1"/>
  <c r="D280" i="1" s="1"/>
  <c r="C265" i="1"/>
  <c r="C245" i="1"/>
  <c r="C237" i="1"/>
  <c r="C230" i="1"/>
  <c r="C218" i="1"/>
  <c r="C203" i="1"/>
  <c r="C198" i="1"/>
  <c r="D198" i="1" s="1"/>
  <c r="C193" i="1"/>
  <c r="C187" i="1"/>
  <c r="C178" i="1"/>
  <c r="C168" i="1"/>
  <c r="C159" i="1"/>
  <c r="C153" i="1"/>
  <c r="C281" i="1" l="1"/>
  <c r="D265" i="1"/>
  <c r="D218" i="1"/>
  <c r="D230" i="1"/>
  <c r="D237" i="1"/>
  <c r="D245" i="1"/>
  <c r="D203" i="1"/>
  <c r="D187" i="1"/>
  <c r="D178" i="1"/>
  <c r="D153" i="1"/>
  <c r="D168" i="1"/>
  <c r="D193" i="1"/>
  <c r="D159" i="1"/>
  <c r="D281" i="1" l="1"/>
  <c r="XEP231" i="1"/>
</calcChain>
</file>

<file path=xl/sharedStrings.xml><?xml version="1.0" encoding="utf-8"?>
<sst xmlns="http://schemas.openxmlformats.org/spreadsheetml/2006/main" count="408" uniqueCount="292">
  <si>
    <t>МБОУ 'Гимназия № 23'</t>
  </si>
  <si>
    <t>МБОУ 'Гимназия № 3'</t>
  </si>
  <si>
    <t>МБОУ 'Гимназия № 36'</t>
  </si>
  <si>
    <t>МБОУ 'Лицей № 22'</t>
  </si>
  <si>
    <t>МБОУ 'Лицей № 33'</t>
  </si>
  <si>
    <t>МБОУ 'Лицей № 6'</t>
  </si>
  <si>
    <t>МБОУ 'Лицей № 67'</t>
  </si>
  <si>
    <t>МБОУ 'СШ № 1'</t>
  </si>
  <si>
    <t>МБОУ 'СШ № 14'</t>
  </si>
  <si>
    <t>МБОУ 'СШ № 15'</t>
  </si>
  <si>
    <t>МБОУ 'СШ № 17'</t>
  </si>
  <si>
    <t>МБОУ 'СШ № 2'</t>
  </si>
  <si>
    <t>МБОУ 'СШ № 20'</t>
  </si>
  <si>
    <t>МБОУ 'СШ № 24'</t>
  </si>
  <si>
    <t>МБОУ 'СШ № 26'</t>
  </si>
  <si>
    <t>МБОУ 'СШ № 28'</t>
  </si>
  <si>
    <t>МБОУ 'СШ № 35'</t>
  </si>
  <si>
    <t>МБОУ 'СШ № 37'</t>
  </si>
  <si>
    <t>МБОУ 'СШ № 39'</t>
  </si>
  <si>
    <t>МБОУ 'СШ № 4'</t>
  </si>
  <si>
    <t>МБОУ 'СШ № 41'</t>
  </si>
  <si>
    <t>МБОУ 'СШ № 42'</t>
  </si>
  <si>
    <t>МБОУ 'СШ № 43'</t>
  </si>
  <si>
    <t>МБОУ 'СШ № 49'</t>
  </si>
  <si>
    <t>МБОУ 'СШ № 5'</t>
  </si>
  <si>
    <t>МБОУ 'СШ № 50'</t>
  </si>
  <si>
    <t>МБОУ 'СШ № 53'</t>
  </si>
  <si>
    <t>МБОУ 'СШ № 55'</t>
  </si>
  <si>
    <t>МБОУ 'СШ № 56'</t>
  </si>
  <si>
    <t>МБОУ 'СШ № 58'</t>
  </si>
  <si>
    <t>МБОУ 'СШ № 61'</t>
  </si>
  <si>
    <t>МБОУ 'СШ № 62'</t>
  </si>
  <si>
    <t>МБОУ 'СШ № 64'</t>
  </si>
  <si>
    <t>МБОУ 'СШ № 65'</t>
  </si>
  <si>
    <t>МБОУ 'СШ № 7'</t>
  </si>
  <si>
    <t>МБОУ 'СШ № 8'</t>
  </si>
  <si>
    <t>МБОУ 'СШ № 9'</t>
  </si>
  <si>
    <t>МБОУ 'СШ' № 29</t>
  </si>
  <si>
    <t>МБОУ СШ № 18</t>
  </si>
  <si>
    <t>МБОУ СШ № 68</t>
  </si>
  <si>
    <t>ИТОГО по г.о. Иваново</t>
  </si>
  <si>
    <t>МБОУ ООШ №6</t>
  </si>
  <si>
    <t>МБОУ ООШ №9</t>
  </si>
  <si>
    <t>МБОУ СОШ №10</t>
  </si>
  <si>
    <t>МБОУ СОШ №11</t>
  </si>
  <si>
    <t>МБОУ СОШ №12</t>
  </si>
  <si>
    <t>МБОУ СОШ №13</t>
  </si>
  <si>
    <t>МБОУ СОШ №17</t>
  </si>
  <si>
    <t>МБОУ «Гимназия им. А.Н. Островского»</t>
  </si>
  <si>
    <t>МБОУ «Лицей им. Д.А. Фурманова»</t>
  </si>
  <si>
    <t>МБОУ школа №1</t>
  </si>
  <si>
    <t>МБОУ школа №10</t>
  </si>
  <si>
    <t>МБОУ школа №11</t>
  </si>
  <si>
    <t>МБОУ школа №16</t>
  </si>
  <si>
    <t>МБОУ школа №17</t>
  </si>
  <si>
    <t>МБОУ школа №18 им. Маршала А.М. Василевского</t>
  </si>
  <si>
    <t>МБОУ школа №19 имени 212 полка</t>
  </si>
  <si>
    <t>МБОУ школа №2</t>
  </si>
  <si>
    <t>МБОУ школа №5</t>
  </si>
  <si>
    <t>МБОУ школа №6</t>
  </si>
  <si>
    <t>МБОУ школа №8</t>
  </si>
  <si>
    <t>МБОУ СШ № 2 городского округа Кохма</t>
  </si>
  <si>
    <t>МБОУ СШ № 5 городского округа Кохма</t>
  </si>
  <si>
    <t>МБОУ СШ № 6 городского округа Кохма</t>
  </si>
  <si>
    <t>МБОУ СШ № 7 городского округа Кохма Ивановской области</t>
  </si>
  <si>
    <t>МБОУ СШ № 4</t>
  </si>
  <si>
    <t>МБОУ СШ №1</t>
  </si>
  <si>
    <t>МБОУ СШ №10</t>
  </si>
  <si>
    <t>МБОУ СШ №2</t>
  </si>
  <si>
    <t>МОУ Гимназия № 3</t>
  </si>
  <si>
    <t>МОУ 'СОШ № 4'</t>
  </si>
  <si>
    <t>МОУ «Средняя школа № 8»</t>
  </si>
  <si>
    <t>МОУ гимназия № 1</t>
  </si>
  <si>
    <t>МОУ НОШ №18</t>
  </si>
  <si>
    <t>МОУ ООШ № 11</t>
  </si>
  <si>
    <t>МОУ ООШ №10</t>
  </si>
  <si>
    <t>МОУ ООШ №15</t>
  </si>
  <si>
    <t>МОУ ООШ №17</t>
  </si>
  <si>
    <t>МОУ СОШ № 20</t>
  </si>
  <si>
    <t>МОУ СОШ № 7</t>
  </si>
  <si>
    <t>МОУ СОШ №9</t>
  </si>
  <si>
    <t>МОУ средняя школа № 2</t>
  </si>
  <si>
    <t>МКОУ Верхнеландеховская СШ</t>
  </si>
  <si>
    <t>МКОУ Мытская СШ</t>
  </si>
  <si>
    <t>МБОУ 'Каменская средняя школа'</t>
  </si>
  <si>
    <t>МБОУ Старовичугская средняя школа им. Г.В.Писарева</t>
  </si>
  <si>
    <t>МКОУ 'Новописцовская средняя школа'</t>
  </si>
  <si>
    <t>МКОУ 'Сошниковская основная школа'</t>
  </si>
  <si>
    <t>МКОУ 'Чертовищенская основная школа им.А.Д.Гусева'</t>
  </si>
  <si>
    <t>МКОУ Гаврилковская основная школа</t>
  </si>
  <si>
    <t>МКОУ Старогольчихинская основная школа</t>
  </si>
  <si>
    <t>МБОУ 'Гаврилово-Посадская СШ № 1'</t>
  </si>
  <si>
    <t>МБОУ 'Гаврилово-Посадская СШ № 2'</t>
  </si>
  <si>
    <t>МБОУ 'Петровская СШ'</t>
  </si>
  <si>
    <t>МКОУ 'Бородинская СШ'</t>
  </si>
  <si>
    <t>МКОУ 'Непотяговская ОШ'</t>
  </si>
  <si>
    <t>МКОУ 'Новосёлковская ОШ'</t>
  </si>
  <si>
    <t>МКОУ 'Осановецкая СШ'</t>
  </si>
  <si>
    <t>МКОУ 'Ратницкая ОШ'</t>
  </si>
  <si>
    <t>МКОУ 'Шекшовская ОШ'</t>
  </si>
  <si>
    <t>МКОУ Воздвиженская основная общеобразовательная школа</t>
  </si>
  <si>
    <t>МКОУ Есиплевская СОШ</t>
  </si>
  <si>
    <t>МКОУ Жажлевская ООШ</t>
  </si>
  <si>
    <t>МКОУ Заволжский лицей</t>
  </si>
  <si>
    <t>МКОУ Заречная СОШ</t>
  </si>
  <si>
    <t>МКОУ Колшевская ООШ</t>
  </si>
  <si>
    <t>МКОУ Новлянская ООШ</t>
  </si>
  <si>
    <t>МКОУ СОШ №3</t>
  </si>
  <si>
    <t>МБОУ 'Богданихская СШ'</t>
  </si>
  <si>
    <t>МБОУ «Богородская СШ»</t>
  </si>
  <si>
    <t>МБОУ «Коляновская СШ»</t>
  </si>
  <si>
    <t>МБОУ «Куликовская СШ»</t>
  </si>
  <si>
    <t>МБОУ «Михалевская СШ»</t>
  </si>
  <si>
    <t>МБОУ «Новоталицкая СШ»</t>
  </si>
  <si>
    <t>МБОУ «Озёрновская СШ»</t>
  </si>
  <si>
    <t>МБОУ «Подвязновская СШ»</t>
  </si>
  <si>
    <t>МБОУ «Чернореченская СШ»</t>
  </si>
  <si>
    <t>МКОУ Аньковская СОШ</t>
  </si>
  <si>
    <t>МКОУ Гарская ООШ</t>
  </si>
  <si>
    <t>МКОУ Ильинская СОШ</t>
  </si>
  <si>
    <t>МКОУ Щенниковская НОШ</t>
  </si>
  <si>
    <t>МОУ 'Дьячевская средняя школа'</t>
  </si>
  <si>
    <t>МОУ 'Шилекшинская основная общеобразовательная школа'</t>
  </si>
  <si>
    <t>МОУ Батмановская СОШ</t>
  </si>
  <si>
    <t>МОУ Луговская средняя школа</t>
  </si>
  <si>
    <t>МОУ Решемская средняя школа</t>
  </si>
  <si>
    <t>МОУ средняя школа №1 г.Наволоки</t>
  </si>
  <si>
    <t>МОУ средняя школа №4 г.Наволоки</t>
  </si>
  <si>
    <t>МКОУ Иваньковская ОШ</t>
  </si>
  <si>
    <t>МКОУ Комсомольская СШ №1</t>
  </si>
  <si>
    <t>МКОУ Комсомольская СШ №2</t>
  </si>
  <si>
    <t>МКОУ Марковская ОШ</t>
  </si>
  <si>
    <t>МКОУ Октябрьская ОШ</t>
  </si>
  <si>
    <t>МКОУ Писцовская СШ</t>
  </si>
  <si>
    <t>МКОУ Подозерская СШ</t>
  </si>
  <si>
    <t>МКОУ Седельницкая ОШ</t>
  </si>
  <si>
    <t>МБОУ Лежневская СШ № 10</t>
  </si>
  <si>
    <t>МБОУ Лежневская СШ № 11</t>
  </si>
  <si>
    <t>МБОУ Ново-Горкинская СШ</t>
  </si>
  <si>
    <t>МБОУ Чернцкая СШ</t>
  </si>
  <si>
    <t>МКОУ Воскресенская ОШ</t>
  </si>
  <si>
    <t>МКОУ Кукаринская ОШ</t>
  </si>
  <si>
    <t>МКОУ Шилыковская СШ</t>
  </si>
  <si>
    <t>МБОУ ' Лухская средняя школа'</t>
  </si>
  <si>
    <t>МКОУ ' Порздневская средняя школа'</t>
  </si>
  <si>
    <t>МКОУ ' Рябовская основная школа'</t>
  </si>
  <si>
    <t>МКОУ ' Тимирязевская основная школа'</t>
  </si>
  <si>
    <t>МКОУ Майдаковская СШ</t>
  </si>
  <si>
    <t>МКОУ Палехская СШ</t>
  </si>
  <si>
    <t>МКОУ Пановская СШ</t>
  </si>
  <si>
    <t>МБОУ 'Пестяковская СШ'</t>
  </si>
  <si>
    <t>МКОУ Беклемищенская НШ-ДС</t>
  </si>
  <si>
    <t>МКОУ Нижнеландеховская ОШ</t>
  </si>
  <si>
    <t>МКОУ Филятская ОШ</t>
  </si>
  <si>
    <t>МКОУ ОШ №12 г. Приволжска</t>
  </si>
  <si>
    <t>МКОУ Плесская СШ</t>
  </si>
  <si>
    <t>МКОУ Рождественская ОШ</t>
  </si>
  <si>
    <t>МКОУ СШ № 1 г.Приволжска</t>
  </si>
  <si>
    <t>МКОУ СШ №6 г. Приволжска</t>
  </si>
  <si>
    <t>МКОУ Толпыгинская ОШ</t>
  </si>
  <si>
    <t>МОУ 'Затеихинская школа'</t>
  </si>
  <si>
    <t>МОУ 'Илья-Высоковская школа'</t>
  </si>
  <si>
    <t>МОУ 'Лицей г. Пучеж'</t>
  </si>
  <si>
    <t>МОУ 'Сеготская школа'</t>
  </si>
  <si>
    <t>МОУ Пучежская гимназия</t>
  </si>
  <si>
    <t>МБОУ СШ № 3</t>
  </si>
  <si>
    <t>МБОУ ЦГ СШ</t>
  </si>
  <si>
    <t>МКОУ Острецовская начальная школа-детский сад</t>
  </si>
  <si>
    <t>МКОУ Парская СШ</t>
  </si>
  <si>
    <t>МКОУ Сосновская СШ им. М.Я.Бредова</t>
  </si>
  <si>
    <t>МКОУ Филисовская СШ</t>
  </si>
  <si>
    <t>МБОУ 'Вознесенская СОШ'</t>
  </si>
  <si>
    <t>МБОУ Савинская средняя школа</t>
  </si>
  <si>
    <t>МКОУ Архиповская СШ</t>
  </si>
  <si>
    <t>МКОУ Воскресенская СШ</t>
  </si>
  <si>
    <t>МКОУ Горячевская СШ</t>
  </si>
  <si>
    <t>МБОУ Нерльская СОШ</t>
  </si>
  <si>
    <t>МБОУ Новогоряновская СОШ</t>
  </si>
  <si>
    <t>МБОУ Новолеушинская СОШ</t>
  </si>
  <si>
    <t>МКОУ Большеклочковская СОШ</t>
  </si>
  <si>
    <t>МКОУ Елховская ООШ</t>
  </si>
  <si>
    <t>МКОУ Морозовская СОШ</t>
  </si>
  <si>
    <t>МОУ Дуляпинская ОШ</t>
  </si>
  <si>
    <t>МОУ Иванковская СШ</t>
  </si>
  <si>
    <t>МОУ ОШ № 8</t>
  </si>
  <si>
    <t>МОУ СШ № 1</t>
  </si>
  <si>
    <t>МОУ СШ № 10</t>
  </si>
  <si>
    <t>МОУ СШ № 3</t>
  </si>
  <si>
    <t>МОУ СШ № 7</t>
  </si>
  <si>
    <t>МОУ Хромцовская ОШ</t>
  </si>
  <si>
    <t>Милюковское МКОУ</t>
  </si>
  <si>
    <t>МКОУ Клочковская НШ</t>
  </si>
  <si>
    <t>МКОУ Чернцкая ОШ</t>
  </si>
  <si>
    <t>МОУ «Колобовская средняя школа»</t>
  </si>
  <si>
    <t>МОУ Васильевская СШ</t>
  </si>
  <si>
    <t>МОУ Китовская СШ</t>
  </si>
  <si>
    <t>МОУ Перемиловская СШ</t>
  </si>
  <si>
    <t>МОУ Пустошенская ОШ</t>
  </si>
  <si>
    <t>МБОУ Талицкая СОШ</t>
  </si>
  <si>
    <t>МБОУСОШ № 1 г. Южи Ивановской области</t>
  </si>
  <si>
    <t>МБОУСОШ № 3 г. Южи Ивановской области</t>
  </si>
  <si>
    <t>МКОУ вечерняя (сменная) общеобразовательная школа г. Южи</t>
  </si>
  <si>
    <t>МКОУООШ с.Новоклязьминское</t>
  </si>
  <si>
    <t>МКОУСОШ с.Мугреево-Никольское Южского района Ивановской области</t>
  </si>
  <si>
    <t>МКОУСОШ с.Мугреевский</t>
  </si>
  <si>
    <t>МКОУСОШ с.Холуй</t>
  </si>
  <si>
    <t>Елнатская средняя школа</t>
  </si>
  <si>
    <t>МКОУ Костяевская ОШ</t>
  </si>
  <si>
    <t>средняя школа № 2</t>
  </si>
  <si>
    <t>средняя школа №1 им. А.С.Пушкина</t>
  </si>
  <si>
    <t xml:space="preserve">Общеобразовательные учреждения </t>
  </si>
  <si>
    <t>г.о. Иваново</t>
  </si>
  <si>
    <t xml:space="preserve">ИТОГО по г.о. Вичуга </t>
  </si>
  <si>
    <t xml:space="preserve">г.о. Вичуга </t>
  </si>
  <si>
    <t xml:space="preserve">ИТОГО по г.о. Кинешма </t>
  </si>
  <si>
    <t>г.о. Кинешма</t>
  </si>
  <si>
    <t>г.о. Кохма</t>
  </si>
  <si>
    <t>ИТОГО по г.о. Кохма</t>
  </si>
  <si>
    <t>ИТОГО по г.о. Тейково</t>
  </si>
  <si>
    <t>г.о. Тейково</t>
  </si>
  <si>
    <t>ИТОГО по г.о. Шуя</t>
  </si>
  <si>
    <t>г.о. Шуя</t>
  </si>
  <si>
    <t xml:space="preserve"> Верхнеландеховский район</t>
  </si>
  <si>
    <t xml:space="preserve"> Вичугский  район</t>
  </si>
  <si>
    <t xml:space="preserve"> Заволжский район</t>
  </si>
  <si>
    <t>Ивановский район</t>
  </si>
  <si>
    <t>Ильинский район</t>
  </si>
  <si>
    <t>МБОУ 'СШ № 19'</t>
  </si>
  <si>
    <t>МБОУ 'СШ № 54'</t>
  </si>
  <si>
    <t>МБОУ 'Гимназия № 30'</t>
  </si>
  <si>
    <t>МБОУ 'Гимназия № 32'</t>
  </si>
  <si>
    <t>МБОУ 'Гимназия № 44'</t>
  </si>
  <si>
    <t>МАОУ 'Лицей № 21'</t>
  </si>
  <si>
    <t>ИТОГО по Вичугскому району</t>
  </si>
  <si>
    <t>ИТОГО по Гаврилово-Посадскому району</t>
  </si>
  <si>
    <t>Гаврилово-Посадский район</t>
  </si>
  <si>
    <t>МБОУ 'СШ № 63'</t>
  </si>
  <si>
    <t>МБОУ 'СШ № 66'</t>
  </si>
  <si>
    <t>МБОУ СШ №4</t>
  </si>
  <si>
    <t>Кинешемский район</t>
  </si>
  <si>
    <t>Комсомольский район</t>
  </si>
  <si>
    <t>Лежневский район</t>
  </si>
  <si>
    <t>Лухский район</t>
  </si>
  <si>
    <t>Палехский район</t>
  </si>
  <si>
    <t>Пестяковский район</t>
  </si>
  <si>
    <t>Приволжский район</t>
  </si>
  <si>
    <t>Родниковский район</t>
  </si>
  <si>
    <t>Савинский район</t>
  </si>
  <si>
    <t>Тейковский район</t>
  </si>
  <si>
    <t>Фурмановский район</t>
  </si>
  <si>
    <t>Пучежский район</t>
  </si>
  <si>
    <t>Шуйский район</t>
  </si>
  <si>
    <t>Южский район</t>
  </si>
  <si>
    <t>Юрьевецкий район</t>
  </si>
  <si>
    <t>ИТОГО ПО ИВАНОВСКОЙ ОБЛАСТИ:</t>
  </si>
  <si>
    <t>Охват детей, занятых программами дополнительного образования, на базе школ  ( из числа занесенных в Навигатор)</t>
  </si>
  <si>
    <t>МКОУ начальная школа-детский сад 'Тополек' + филиал</t>
  </si>
  <si>
    <t>МКОУ Каминская СШ+ ДОУ "Колобок"</t>
  </si>
  <si>
    <t>МКОУ Обжерихинская ОШ (объединились СШ № 3, МКОУ Соболевская)</t>
  </si>
  <si>
    <t>Всего детей на 20.09.22 по данным статистики ОО1</t>
  </si>
  <si>
    <t>Обучающихся всего, чел.</t>
  </si>
  <si>
    <t>Из них,</t>
  </si>
  <si>
    <t xml:space="preserve">Число обучающихся в 2022/2023 уч.году, чел. </t>
  </si>
  <si>
    <t xml:space="preserve">Число обучающихся не переведенных и не отчисленных с программ (2021/2022 уч.год), чел. </t>
  </si>
  <si>
    <t xml:space="preserve">%  детей, обучающихся в 2022/2023 уч.году по программам ДО от общего количества </t>
  </si>
  <si>
    <t>ИТОГО по Верхнеландеховскому р-ну</t>
  </si>
  <si>
    <t>ИТОГО по Заволжскому району</t>
  </si>
  <si>
    <t>ИТОГО по Ивановскому району</t>
  </si>
  <si>
    <t>ИТОГО по Ильинскому району</t>
  </si>
  <si>
    <t>ИТОГО по Кинешемскому району</t>
  </si>
  <si>
    <t>ИТОГО по Комсомольскому району</t>
  </si>
  <si>
    <t>ИТОГО по Лежневскому району</t>
  </si>
  <si>
    <t>ИТОГО по Лухскому району</t>
  </si>
  <si>
    <t>ИТОГО по Палехскому району</t>
  </si>
  <si>
    <t>ИТОГО по Пестяковскому району</t>
  </si>
  <si>
    <t>ИТОГО по Приволжскому району</t>
  </si>
  <si>
    <t>ИТОГО по Пучежскому району</t>
  </si>
  <si>
    <t>ИТОГО по Родниковскому району</t>
  </si>
  <si>
    <t>ИТОГО по Савинскому району</t>
  </si>
  <si>
    <t>ИТОГО по Тейковскому району</t>
  </si>
  <si>
    <t>ИТОГО по Фурмановскому району</t>
  </si>
  <si>
    <t>ИТОГО по Шуйскому району</t>
  </si>
  <si>
    <t>ИТОГО по Южскому району</t>
  </si>
  <si>
    <t>ИТОГО по Юрьевецкому району</t>
  </si>
  <si>
    <t>Данные выгрузки из Навигатора на 25.04.2023</t>
  </si>
  <si>
    <t>МБОУ 'СШ № 11'</t>
  </si>
  <si>
    <t>Данные выгрузки из Навигатора на 17.05.2023</t>
  </si>
  <si>
    <t xml:space="preserve">Число обучающихся в 2023/2024 уч.году, чел. </t>
  </si>
  <si>
    <t>Всего детей на 20.09.23 по данным статистики ОО1</t>
  </si>
  <si>
    <t>%  детей, обучающихся в 2023/2024 уч.году по программам ДО от общего количества</t>
  </si>
  <si>
    <t>Данные выгрузки из Навигатора на 26.12.2023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</si>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</sst>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164" fontId="1" fillId="7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P281"/>
  <sheetViews>
    <sheetView tabSelected="1" zoomScale="70" zoomScaleNormal="70" workbookViewId="0">
      <selection activeCell="D1" sqref="D1"/>
    </sheetView>
  </sheetViews>
  <sheetFormatPr defaultColWidth="8.85546875" defaultRowHeight="15.75" x14ac:dyDescent="0.25"/>
  <cols>
    <col min="1" max="1" width="36.85546875" style="5" customWidth="1"/>
    <col min="2" max="2" width="23.42578125" style="1" customWidth="1"/>
    <col min="3" max="3" width="15.140625" style="1" customWidth="1"/>
    <col min="4" max="4" width="21.7109375" style="1" customWidth="1"/>
    <col min="5" max="16384" width="8.85546875" style="1"/>
  </cols>
  <sheetData>
    <row r="1" spans="1:4" x14ac:dyDescent="0.25">
      <c r="D1" s="1" t="s">
        <v>291</v>
      </c>
    </row>
    <row r="2" spans="1:4" ht="20.25" customHeight="1" x14ac:dyDescent="0.25">
      <c r="A2" s="50" t="s">
        <v>255</v>
      </c>
      <c r="B2" s="50"/>
      <c r="C2" s="50"/>
      <c r="D2" s="50"/>
    </row>
    <row r="3" spans="1:4" ht="78.75" customHeight="1" x14ac:dyDescent="0.25">
      <c r="A3" s="51"/>
      <c r="B3" s="51"/>
      <c r="C3" s="51"/>
      <c r="D3" s="51"/>
    </row>
    <row r="4" spans="1:4" ht="63" customHeight="1" x14ac:dyDescent="0.25">
      <c r="A4" s="52" t="s">
        <v>210</v>
      </c>
      <c r="B4" s="56" t="s">
        <v>288</v>
      </c>
      <c r="C4" s="57" t="s">
        <v>290</v>
      </c>
      <c r="D4" s="57"/>
    </row>
    <row r="5" spans="1:4" ht="36" customHeight="1" x14ac:dyDescent="0.25">
      <c r="A5" s="52"/>
      <c r="B5" s="56"/>
      <c r="C5" s="52" t="s">
        <v>287</v>
      </c>
      <c r="D5" s="54" t="s">
        <v>289</v>
      </c>
    </row>
    <row r="6" spans="1:4" ht="120" customHeight="1" x14ac:dyDescent="0.25">
      <c r="A6" s="52"/>
      <c r="B6" s="56"/>
      <c r="C6" s="53"/>
      <c r="D6" s="55"/>
    </row>
    <row r="7" spans="1:4" x14ac:dyDescent="0.25">
      <c r="A7" s="19" t="s">
        <v>211</v>
      </c>
      <c r="B7" s="16"/>
      <c r="C7" s="20"/>
      <c r="D7" s="16"/>
    </row>
    <row r="8" spans="1:4" x14ac:dyDescent="0.25">
      <c r="A8" s="2" t="s">
        <v>232</v>
      </c>
      <c r="B8" s="37">
        <v>1058</v>
      </c>
      <c r="C8" s="30">
        <v>713</v>
      </c>
      <c r="D8" s="33">
        <f>C8/B8*100</f>
        <v>67.391304347826093</v>
      </c>
    </row>
    <row r="9" spans="1:4" x14ac:dyDescent="0.25">
      <c r="A9" s="2" t="s">
        <v>0</v>
      </c>
      <c r="B9" s="37">
        <v>1123</v>
      </c>
      <c r="C9" s="30">
        <v>490</v>
      </c>
      <c r="D9" s="33">
        <f t="shared" ref="D9:D57" si="0">C9/B9*100</f>
        <v>43.633125556544968</v>
      </c>
    </row>
    <row r="10" spans="1:4" x14ac:dyDescent="0.25">
      <c r="A10" s="2" t="s">
        <v>1</v>
      </c>
      <c r="B10" s="37">
        <v>1064</v>
      </c>
      <c r="C10" s="30">
        <v>696</v>
      </c>
      <c r="D10" s="33">
        <f t="shared" si="0"/>
        <v>65.413533834586474</v>
      </c>
    </row>
    <row r="11" spans="1:4" x14ac:dyDescent="0.25">
      <c r="A11" s="2" t="s">
        <v>229</v>
      </c>
      <c r="B11" s="37">
        <v>924</v>
      </c>
      <c r="C11" s="38">
        <v>782</v>
      </c>
      <c r="D11" s="33">
        <f t="shared" si="0"/>
        <v>84.632034632034632</v>
      </c>
    </row>
    <row r="12" spans="1:4" x14ac:dyDescent="0.25">
      <c r="A12" s="7" t="s">
        <v>230</v>
      </c>
      <c r="B12" s="37">
        <v>1329</v>
      </c>
      <c r="C12" s="31">
        <v>29</v>
      </c>
      <c r="D12" s="33">
        <f t="shared" si="0"/>
        <v>2.18209179834462</v>
      </c>
    </row>
    <row r="13" spans="1:4" x14ac:dyDescent="0.25">
      <c r="A13" s="2" t="s">
        <v>2</v>
      </c>
      <c r="B13" s="37">
        <v>1594</v>
      </c>
      <c r="C13" s="30">
        <v>1080</v>
      </c>
      <c r="D13" s="33">
        <f t="shared" si="0"/>
        <v>67.754077791718942</v>
      </c>
    </row>
    <row r="14" spans="1:4" x14ac:dyDescent="0.25">
      <c r="A14" s="2" t="s">
        <v>231</v>
      </c>
      <c r="B14" s="37">
        <v>1951</v>
      </c>
      <c r="C14" s="30">
        <v>1638</v>
      </c>
      <c r="D14" s="33">
        <f t="shared" si="0"/>
        <v>83.956945156330093</v>
      </c>
    </row>
    <row r="15" spans="1:4" x14ac:dyDescent="0.25">
      <c r="A15" s="2" t="s">
        <v>3</v>
      </c>
      <c r="B15" s="37">
        <v>1384</v>
      </c>
      <c r="C15" s="30">
        <v>544</v>
      </c>
      <c r="D15" s="33">
        <f t="shared" si="0"/>
        <v>39.306358381502889</v>
      </c>
    </row>
    <row r="16" spans="1:4" x14ac:dyDescent="0.25">
      <c r="A16" s="2" t="s">
        <v>4</v>
      </c>
      <c r="B16" s="37">
        <v>1378</v>
      </c>
      <c r="C16" s="30">
        <v>1189</v>
      </c>
      <c r="D16" s="33">
        <f t="shared" si="0"/>
        <v>86.284470246734401</v>
      </c>
    </row>
    <row r="17" spans="1:4" x14ac:dyDescent="0.25">
      <c r="A17" s="2" t="s">
        <v>5</v>
      </c>
      <c r="B17" s="37">
        <v>796</v>
      </c>
      <c r="C17" s="30">
        <v>725</v>
      </c>
      <c r="D17" s="33">
        <f t="shared" si="0"/>
        <v>91.08040201005025</v>
      </c>
    </row>
    <row r="18" spans="1:4" x14ac:dyDescent="0.25">
      <c r="A18" s="2" t="s">
        <v>6</v>
      </c>
      <c r="B18" s="37">
        <v>763</v>
      </c>
      <c r="C18" s="30">
        <v>584</v>
      </c>
      <c r="D18" s="33">
        <f t="shared" si="0"/>
        <v>76.539973787680211</v>
      </c>
    </row>
    <row r="19" spans="1:4" s="9" customFormat="1" x14ac:dyDescent="0.25">
      <c r="A19" s="7" t="s">
        <v>7</v>
      </c>
      <c r="B19" s="39">
        <v>1150</v>
      </c>
      <c r="C19" s="31">
        <v>818</v>
      </c>
      <c r="D19" s="33">
        <f t="shared" si="0"/>
        <v>71.130434782608702</v>
      </c>
    </row>
    <row r="20" spans="1:4" x14ac:dyDescent="0.25">
      <c r="A20" s="7" t="s">
        <v>285</v>
      </c>
      <c r="B20" s="37">
        <v>739</v>
      </c>
      <c r="C20" s="31">
        <v>301</v>
      </c>
      <c r="D20" s="33">
        <f t="shared" si="0"/>
        <v>40.730717185385657</v>
      </c>
    </row>
    <row r="21" spans="1:4" x14ac:dyDescent="0.25">
      <c r="A21" s="2" t="s">
        <v>8</v>
      </c>
      <c r="B21" s="37">
        <v>1230</v>
      </c>
      <c r="C21" s="30">
        <v>729</v>
      </c>
      <c r="D21" s="33">
        <f t="shared" si="0"/>
        <v>59.268292682926827</v>
      </c>
    </row>
    <row r="22" spans="1:4" ht="16.350000000000001" customHeight="1" x14ac:dyDescent="0.25">
      <c r="A22" s="2" t="s">
        <v>9</v>
      </c>
      <c r="B22" s="37">
        <v>697</v>
      </c>
      <c r="C22" s="30">
        <v>193</v>
      </c>
      <c r="D22" s="33">
        <f t="shared" si="0"/>
        <v>27.69010043041607</v>
      </c>
    </row>
    <row r="23" spans="1:4" x14ac:dyDescent="0.25">
      <c r="A23" s="2" t="s">
        <v>10</v>
      </c>
      <c r="B23" s="37">
        <v>628</v>
      </c>
      <c r="C23" s="31">
        <v>19</v>
      </c>
      <c r="D23" s="33">
        <f t="shared" si="0"/>
        <v>3.0254777070063694</v>
      </c>
    </row>
    <row r="24" spans="1:4" x14ac:dyDescent="0.25">
      <c r="A24" s="2" t="s">
        <v>38</v>
      </c>
      <c r="B24" s="37">
        <v>811</v>
      </c>
      <c r="C24" s="31">
        <v>257</v>
      </c>
      <c r="D24" s="33">
        <f t="shared" si="0"/>
        <v>31.689272503082616</v>
      </c>
    </row>
    <row r="25" spans="1:4" x14ac:dyDescent="0.25">
      <c r="A25" s="2" t="s">
        <v>227</v>
      </c>
      <c r="B25" s="37">
        <v>850</v>
      </c>
      <c r="C25" s="41">
        <v>255</v>
      </c>
      <c r="D25" s="33">
        <f t="shared" si="0"/>
        <v>30</v>
      </c>
    </row>
    <row r="26" spans="1:4" x14ac:dyDescent="0.25">
      <c r="A26" s="2" t="s">
        <v>11</v>
      </c>
      <c r="B26" s="37">
        <v>738</v>
      </c>
      <c r="C26" s="30">
        <v>430</v>
      </c>
      <c r="D26" s="33">
        <f t="shared" si="0"/>
        <v>58.265582655826556</v>
      </c>
    </row>
    <row r="27" spans="1:4" x14ac:dyDescent="0.25">
      <c r="A27" s="2" t="s">
        <v>12</v>
      </c>
      <c r="B27" s="37">
        <v>826</v>
      </c>
      <c r="C27" s="31">
        <v>30</v>
      </c>
      <c r="D27" s="33">
        <f t="shared" si="0"/>
        <v>3.6319612590799029</v>
      </c>
    </row>
    <row r="28" spans="1:4" x14ac:dyDescent="0.25">
      <c r="A28" s="2" t="s">
        <v>13</v>
      </c>
      <c r="B28" s="37">
        <v>529</v>
      </c>
      <c r="C28" s="31">
        <v>417</v>
      </c>
      <c r="D28" s="33">
        <f t="shared" si="0"/>
        <v>78.827977315689978</v>
      </c>
    </row>
    <row r="29" spans="1:4" x14ac:dyDescent="0.25">
      <c r="A29" s="2" t="s">
        <v>14</v>
      </c>
      <c r="B29" s="37">
        <v>680</v>
      </c>
      <c r="C29" s="31">
        <v>11</v>
      </c>
      <c r="D29" s="33">
        <f t="shared" si="0"/>
        <v>1.6176470588235297</v>
      </c>
    </row>
    <row r="30" spans="1:4" x14ac:dyDescent="0.25">
      <c r="A30" s="2" t="s">
        <v>15</v>
      </c>
      <c r="B30" s="37">
        <v>655</v>
      </c>
      <c r="C30" s="31">
        <v>108</v>
      </c>
      <c r="D30" s="33">
        <f t="shared" si="0"/>
        <v>16.488549618320612</v>
      </c>
    </row>
    <row r="31" spans="1:4" x14ac:dyDescent="0.25">
      <c r="A31" s="2" t="s">
        <v>37</v>
      </c>
      <c r="B31" s="37">
        <v>714</v>
      </c>
      <c r="C31" s="30">
        <v>76</v>
      </c>
      <c r="D31" s="33">
        <f t="shared" si="0"/>
        <v>10.644257703081232</v>
      </c>
    </row>
    <row r="32" spans="1:4" x14ac:dyDescent="0.25">
      <c r="A32" s="2" t="s">
        <v>16</v>
      </c>
      <c r="B32" s="37">
        <v>807</v>
      </c>
      <c r="C32" s="31">
        <v>331</v>
      </c>
      <c r="D32" s="33">
        <f t="shared" si="0"/>
        <v>41.016109045848822</v>
      </c>
    </row>
    <row r="33" spans="1:4" x14ac:dyDescent="0.25">
      <c r="A33" s="2" t="s">
        <v>17</v>
      </c>
      <c r="B33" s="37">
        <v>523</v>
      </c>
      <c r="C33" s="31">
        <v>103</v>
      </c>
      <c r="D33" s="33">
        <f t="shared" si="0"/>
        <v>19.694072657743785</v>
      </c>
    </row>
    <row r="34" spans="1:4" x14ac:dyDescent="0.25">
      <c r="A34" s="2" t="s">
        <v>18</v>
      </c>
      <c r="B34" s="37">
        <v>884</v>
      </c>
      <c r="C34" s="30">
        <v>633</v>
      </c>
      <c r="D34" s="33">
        <f t="shared" si="0"/>
        <v>71.606334841628964</v>
      </c>
    </row>
    <row r="35" spans="1:4" x14ac:dyDescent="0.25">
      <c r="A35" s="2" t="s">
        <v>19</v>
      </c>
      <c r="B35" s="37">
        <v>947</v>
      </c>
      <c r="C35" s="30">
        <v>802</v>
      </c>
      <c r="D35" s="33">
        <f t="shared" si="0"/>
        <v>84.688489968321008</v>
      </c>
    </row>
    <row r="36" spans="1:4" x14ac:dyDescent="0.25">
      <c r="A36" s="2" t="s">
        <v>20</v>
      </c>
      <c r="B36" s="37">
        <v>1090</v>
      </c>
      <c r="C36" s="31">
        <v>535</v>
      </c>
      <c r="D36" s="33">
        <f t="shared" si="0"/>
        <v>49.082568807339449</v>
      </c>
    </row>
    <row r="37" spans="1:4" x14ac:dyDescent="0.25">
      <c r="A37" s="2" t="s">
        <v>21</v>
      </c>
      <c r="B37" s="37">
        <v>823</v>
      </c>
      <c r="C37" s="30">
        <v>123</v>
      </c>
      <c r="D37" s="33">
        <f t="shared" si="0"/>
        <v>14.945321992709598</v>
      </c>
    </row>
    <row r="38" spans="1:4" s="9" customFormat="1" x14ac:dyDescent="0.25">
      <c r="A38" s="7" t="s">
        <v>22</v>
      </c>
      <c r="B38" s="37">
        <v>666</v>
      </c>
      <c r="C38" s="31">
        <v>562</v>
      </c>
      <c r="D38" s="33">
        <f t="shared" si="0"/>
        <v>84.384384384384376</v>
      </c>
    </row>
    <row r="39" spans="1:4" x14ac:dyDescent="0.25">
      <c r="A39" s="2" t="s">
        <v>23</v>
      </c>
      <c r="B39" s="37">
        <v>664</v>
      </c>
      <c r="C39" s="31">
        <v>580</v>
      </c>
      <c r="D39" s="33">
        <f t="shared" si="0"/>
        <v>87.349397590361448</v>
      </c>
    </row>
    <row r="40" spans="1:4" x14ac:dyDescent="0.25">
      <c r="A40" s="2" t="s">
        <v>24</v>
      </c>
      <c r="B40" s="37">
        <v>760</v>
      </c>
      <c r="C40" s="31">
        <v>354</v>
      </c>
      <c r="D40" s="33">
        <f t="shared" si="0"/>
        <v>46.578947368421055</v>
      </c>
    </row>
    <row r="41" spans="1:4" x14ac:dyDescent="0.25">
      <c r="A41" s="2" t="s">
        <v>25</v>
      </c>
      <c r="B41" s="37">
        <v>829</v>
      </c>
      <c r="C41" s="30">
        <v>574</v>
      </c>
      <c r="D41" s="33">
        <f t="shared" si="0"/>
        <v>69.240048250904707</v>
      </c>
    </row>
    <row r="42" spans="1:4" s="9" customFormat="1" x14ac:dyDescent="0.25">
      <c r="A42" s="7" t="s">
        <v>26</v>
      </c>
      <c r="B42" s="37">
        <v>623</v>
      </c>
      <c r="C42" s="31">
        <v>262</v>
      </c>
      <c r="D42" s="33">
        <f t="shared" si="0"/>
        <v>42.054574638844301</v>
      </c>
    </row>
    <row r="43" spans="1:4" x14ac:dyDescent="0.25">
      <c r="A43" s="2" t="s">
        <v>228</v>
      </c>
      <c r="B43" s="32">
        <v>826</v>
      </c>
      <c r="C43" s="40">
        <v>628</v>
      </c>
      <c r="D43" s="33">
        <f t="shared" si="0"/>
        <v>76.029055690072639</v>
      </c>
    </row>
    <row r="44" spans="1:4" x14ac:dyDescent="0.25">
      <c r="A44" s="2" t="s">
        <v>27</v>
      </c>
      <c r="B44" s="37">
        <v>959</v>
      </c>
      <c r="C44" s="31">
        <v>478</v>
      </c>
      <c r="D44" s="33">
        <f t="shared" si="0"/>
        <v>49.843587069864441</v>
      </c>
    </row>
    <row r="45" spans="1:4" x14ac:dyDescent="0.25">
      <c r="A45" s="2" t="s">
        <v>28</v>
      </c>
      <c r="B45" s="37">
        <v>1135</v>
      </c>
      <c r="C45" s="30">
        <v>524</v>
      </c>
      <c r="D45" s="33">
        <f t="shared" si="0"/>
        <v>46.167400881057269</v>
      </c>
    </row>
    <row r="46" spans="1:4" x14ac:dyDescent="0.25">
      <c r="A46" s="2" t="s">
        <v>29</v>
      </c>
      <c r="B46" s="37">
        <v>618</v>
      </c>
      <c r="C46" s="31">
        <v>291</v>
      </c>
      <c r="D46" s="33">
        <f t="shared" si="0"/>
        <v>47.087378640776699</v>
      </c>
    </row>
    <row r="47" spans="1:4" x14ac:dyDescent="0.25">
      <c r="A47" s="2" t="s">
        <v>30</v>
      </c>
      <c r="B47" s="37">
        <v>1162</v>
      </c>
      <c r="C47" s="30">
        <v>242</v>
      </c>
      <c r="D47" s="33">
        <f t="shared" si="0"/>
        <v>20.82616179001721</v>
      </c>
    </row>
    <row r="48" spans="1:4" s="9" customFormat="1" x14ac:dyDescent="0.25">
      <c r="A48" s="7" t="s">
        <v>31</v>
      </c>
      <c r="B48" s="37">
        <v>864</v>
      </c>
      <c r="C48" s="31">
        <v>738</v>
      </c>
      <c r="D48" s="33">
        <f t="shared" si="0"/>
        <v>85.416666666666657</v>
      </c>
    </row>
    <row r="49" spans="1:4" x14ac:dyDescent="0.25">
      <c r="A49" s="2" t="s">
        <v>236</v>
      </c>
      <c r="B49" s="32">
        <v>907</v>
      </c>
      <c r="C49" s="40">
        <v>387</v>
      </c>
      <c r="D49" s="33">
        <f t="shared" si="0"/>
        <v>42.668136714443214</v>
      </c>
    </row>
    <row r="50" spans="1:4" s="9" customFormat="1" x14ac:dyDescent="0.25">
      <c r="A50" s="7" t="s">
        <v>32</v>
      </c>
      <c r="B50" s="37">
        <v>822</v>
      </c>
      <c r="C50" s="31">
        <v>501</v>
      </c>
      <c r="D50" s="33">
        <f t="shared" si="0"/>
        <v>60.948905109489047</v>
      </c>
    </row>
    <row r="51" spans="1:4" x14ac:dyDescent="0.25">
      <c r="A51" s="2" t="s">
        <v>33</v>
      </c>
      <c r="B51" s="37">
        <v>850</v>
      </c>
      <c r="C51" s="30">
        <v>171</v>
      </c>
      <c r="D51" s="33">
        <f t="shared" si="0"/>
        <v>20.117647058823529</v>
      </c>
    </row>
    <row r="52" spans="1:4" x14ac:dyDescent="0.25">
      <c r="A52" s="2" t="s">
        <v>237</v>
      </c>
      <c r="B52" s="37">
        <v>781</v>
      </c>
      <c r="C52" s="30">
        <v>89</v>
      </c>
      <c r="D52" s="33">
        <f t="shared" si="0"/>
        <v>11.395646606914212</v>
      </c>
    </row>
    <row r="53" spans="1:4" x14ac:dyDescent="0.25">
      <c r="A53" s="2" t="s">
        <v>39</v>
      </c>
      <c r="B53" s="37">
        <v>499</v>
      </c>
      <c r="C53" s="30">
        <v>319</v>
      </c>
      <c r="D53" s="33">
        <f t="shared" si="0"/>
        <v>63.927855711422843</v>
      </c>
    </row>
    <row r="54" spans="1:4" x14ac:dyDescent="0.25">
      <c r="A54" s="2" t="s">
        <v>34</v>
      </c>
      <c r="B54" s="37">
        <v>985</v>
      </c>
      <c r="C54" s="30">
        <v>27</v>
      </c>
      <c r="D54" s="33">
        <f t="shared" si="0"/>
        <v>2.7411167512690358</v>
      </c>
    </row>
    <row r="55" spans="1:4" x14ac:dyDescent="0.25">
      <c r="A55" s="2" t="s">
        <v>35</v>
      </c>
      <c r="B55" s="37">
        <v>1200</v>
      </c>
      <c r="C55" s="30">
        <v>727</v>
      </c>
      <c r="D55" s="33">
        <f t="shared" si="0"/>
        <v>60.583333333333336</v>
      </c>
    </row>
    <row r="56" spans="1:4" s="9" customFormat="1" x14ac:dyDescent="0.25">
      <c r="A56" s="7" t="s">
        <v>36</v>
      </c>
      <c r="B56" s="37">
        <v>500</v>
      </c>
      <c r="C56" s="31">
        <v>58</v>
      </c>
      <c r="D56" s="33">
        <f t="shared" si="0"/>
        <v>11.600000000000001</v>
      </c>
    </row>
    <row r="57" spans="1:4" x14ac:dyDescent="0.25">
      <c r="A57" s="22" t="s">
        <v>40</v>
      </c>
      <c r="B57" s="43">
        <f>SUM(B8:B56)</f>
        <v>44335</v>
      </c>
      <c r="C57" s="42">
        <f>SUM(C8:C56)</f>
        <v>22153</v>
      </c>
      <c r="D57" s="34">
        <f t="shared" si="0"/>
        <v>49.967294462614184</v>
      </c>
    </row>
    <row r="58" spans="1:4" x14ac:dyDescent="0.25">
      <c r="A58" s="17" t="s">
        <v>213</v>
      </c>
      <c r="B58" s="45"/>
      <c r="C58" s="44"/>
      <c r="D58" s="45"/>
    </row>
    <row r="59" spans="1:4" x14ac:dyDescent="0.25">
      <c r="A59" s="2" t="s">
        <v>41</v>
      </c>
      <c r="B59" s="37">
        <v>263</v>
      </c>
      <c r="C59" s="38">
        <v>186</v>
      </c>
      <c r="D59" s="33">
        <f>C59/B59*100</f>
        <v>70.722433460076047</v>
      </c>
    </row>
    <row r="60" spans="1:4" x14ac:dyDescent="0.25">
      <c r="A60" s="2" t="s">
        <v>42</v>
      </c>
      <c r="B60" s="37">
        <v>254</v>
      </c>
      <c r="C60" s="38">
        <v>133</v>
      </c>
      <c r="D60" s="33">
        <f t="shared" ref="D60:D65" si="1">C60/B60*100</f>
        <v>52.362204724409445</v>
      </c>
    </row>
    <row r="61" spans="1:4" x14ac:dyDescent="0.25">
      <c r="A61" s="2" t="s">
        <v>43</v>
      </c>
      <c r="B61" s="37">
        <v>405</v>
      </c>
      <c r="C61" s="38">
        <v>262</v>
      </c>
      <c r="D61" s="33">
        <f>C61/B61*100</f>
        <v>64.691358024691354</v>
      </c>
    </row>
    <row r="62" spans="1:4" x14ac:dyDescent="0.25">
      <c r="A62" s="2" t="s">
        <v>44</v>
      </c>
      <c r="B62" s="37">
        <v>732</v>
      </c>
      <c r="C62" s="38">
        <v>442</v>
      </c>
      <c r="D62" s="33">
        <f>C62/B62*100</f>
        <v>60.382513661202189</v>
      </c>
    </row>
    <row r="63" spans="1:4" x14ac:dyDescent="0.25">
      <c r="A63" s="2" t="s">
        <v>45</v>
      </c>
      <c r="B63" s="37">
        <v>463</v>
      </c>
      <c r="C63" s="38">
        <v>346</v>
      </c>
      <c r="D63" s="33">
        <f>C63/B63*100</f>
        <v>74.730021598272131</v>
      </c>
    </row>
    <row r="64" spans="1:4" x14ac:dyDescent="0.25">
      <c r="A64" s="2" t="s">
        <v>46</v>
      </c>
      <c r="B64" s="37">
        <v>906</v>
      </c>
      <c r="C64" s="38">
        <v>575</v>
      </c>
      <c r="D64" s="33">
        <f t="shared" si="1"/>
        <v>63.465783664459167</v>
      </c>
    </row>
    <row r="65" spans="1:4" x14ac:dyDescent="0.25">
      <c r="A65" s="2" t="s">
        <v>47</v>
      </c>
      <c r="B65" s="37">
        <v>496</v>
      </c>
      <c r="C65" s="38">
        <v>281</v>
      </c>
      <c r="D65" s="33">
        <f t="shared" si="1"/>
        <v>56.653225806451616</v>
      </c>
    </row>
    <row r="66" spans="1:4" x14ac:dyDescent="0.25">
      <c r="A66" s="22" t="s">
        <v>212</v>
      </c>
      <c r="B66" s="43">
        <f>SUM(B59:B65)</f>
        <v>3519</v>
      </c>
      <c r="C66" s="42">
        <f>SUM(C59:C65)</f>
        <v>2225</v>
      </c>
      <c r="D66" s="34">
        <f>C66/B66*100</f>
        <v>63.228189826655303</v>
      </c>
    </row>
    <row r="67" spans="1:4" x14ac:dyDescent="0.25">
      <c r="A67" s="17" t="s">
        <v>215</v>
      </c>
      <c r="B67" s="45"/>
      <c r="C67" s="20"/>
      <c r="D67" s="45"/>
    </row>
    <row r="68" spans="1:4" ht="31.5" x14ac:dyDescent="0.25">
      <c r="A68" s="2" t="s">
        <v>48</v>
      </c>
      <c r="B68" s="37">
        <v>550</v>
      </c>
      <c r="C68" s="30">
        <v>201</v>
      </c>
      <c r="D68" s="33">
        <f>C68/B68*100</f>
        <v>36.545454545454547</v>
      </c>
    </row>
    <row r="69" spans="1:4" ht="31.5" x14ac:dyDescent="0.25">
      <c r="A69" s="2" t="s">
        <v>49</v>
      </c>
      <c r="B69" s="37">
        <v>732</v>
      </c>
      <c r="C69" s="30">
        <v>280</v>
      </c>
      <c r="D69" s="33">
        <f>C69/B69*100</f>
        <v>38.251366120218577</v>
      </c>
    </row>
    <row r="70" spans="1:4" x14ac:dyDescent="0.25">
      <c r="A70" s="2" t="s">
        <v>50</v>
      </c>
      <c r="B70" s="37">
        <v>1200</v>
      </c>
      <c r="C70" s="30">
        <v>727</v>
      </c>
      <c r="D70" s="33">
        <f t="shared" ref="D70:D80" si="2">C70/B70*100</f>
        <v>60.583333333333336</v>
      </c>
    </row>
    <row r="71" spans="1:4" x14ac:dyDescent="0.25">
      <c r="A71" s="2" t="s">
        <v>51</v>
      </c>
      <c r="B71" s="37">
        <v>285</v>
      </c>
      <c r="C71" s="30">
        <v>237</v>
      </c>
      <c r="D71" s="33">
        <f t="shared" si="2"/>
        <v>83.15789473684211</v>
      </c>
    </row>
    <row r="72" spans="1:4" x14ac:dyDescent="0.25">
      <c r="A72" s="2" t="s">
        <v>52</v>
      </c>
      <c r="B72" s="37">
        <v>255</v>
      </c>
      <c r="C72" s="30">
        <v>183</v>
      </c>
      <c r="D72" s="33">
        <f t="shared" si="2"/>
        <v>71.764705882352942</v>
      </c>
    </row>
    <row r="73" spans="1:4" x14ac:dyDescent="0.25">
      <c r="A73" s="2" t="s">
        <v>53</v>
      </c>
      <c r="B73" s="37">
        <v>383</v>
      </c>
      <c r="C73" s="30">
        <v>255</v>
      </c>
      <c r="D73" s="33">
        <f t="shared" si="2"/>
        <v>66.579634464751962</v>
      </c>
    </row>
    <row r="74" spans="1:4" x14ac:dyDescent="0.25">
      <c r="A74" s="2" t="s">
        <v>54</v>
      </c>
      <c r="B74" s="37">
        <v>672</v>
      </c>
      <c r="C74" s="30">
        <v>489</v>
      </c>
      <c r="D74" s="33">
        <f t="shared" si="2"/>
        <v>72.767857142857139</v>
      </c>
    </row>
    <row r="75" spans="1:4" ht="14.25" customHeight="1" x14ac:dyDescent="0.25">
      <c r="A75" s="2" t="s">
        <v>55</v>
      </c>
      <c r="B75" s="37">
        <v>860</v>
      </c>
      <c r="C75" s="30">
        <v>569</v>
      </c>
      <c r="D75" s="33">
        <f t="shared" si="2"/>
        <v>66.162790697674424</v>
      </c>
    </row>
    <row r="76" spans="1:4" x14ac:dyDescent="0.25">
      <c r="A76" s="2" t="s">
        <v>56</v>
      </c>
      <c r="B76" s="37">
        <v>1219</v>
      </c>
      <c r="C76" s="30">
        <v>626</v>
      </c>
      <c r="D76" s="33">
        <f t="shared" si="2"/>
        <v>51.353568498769484</v>
      </c>
    </row>
    <row r="77" spans="1:4" x14ac:dyDescent="0.25">
      <c r="A77" s="2" t="s">
        <v>57</v>
      </c>
      <c r="B77" s="37">
        <v>549</v>
      </c>
      <c r="C77" s="30">
        <v>401</v>
      </c>
      <c r="D77" s="33">
        <f t="shared" si="2"/>
        <v>73.04189435336977</v>
      </c>
    </row>
    <row r="78" spans="1:4" x14ac:dyDescent="0.25">
      <c r="A78" s="2" t="s">
        <v>58</v>
      </c>
      <c r="B78" s="37">
        <v>265</v>
      </c>
      <c r="C78" s="30">
        <v>194</v>
      </c>
      <c r="D78" s="33">
        <f t="shared" si="2"/>
        <v>73.20754716981132</v>
      </c>
    </row>
    <row r="79" spans="1:4" x14ac:dyDescent="0.25">
      <c r="A79" s="2" t="s">
        <v>59</v>
      </c>
      <c r="B79" s="37">
        <v>418</v>
      </c>
      <c r="C79" s="30">
        <v>146</v>
      </c>
      <c r="D79" s="33">
        <f t="shared" si="2"/>
        <v>34.928229665071768</v>
      </c>
    </row>
    <row r="80" spans="1:4" x14ac:dyDescent="0.25">
      <c r="A80" s="2" t="s">
        <v>60</v>
      </c>
      <c r="B80" s="37">
        <v>1001</v>
      </c>
      <c r="C80" s="30">
        <v>300</v>
      </c>
      <c r="D80" s="33">
        <f t="shared" si="2"/>
        <v>29.970029970029969</v>
      </c>
    </row>
    <row r="81" spans="1:4" x14ac:dyDescent="0.25">
      <c r="A81" s="22" t="s">
        <v>214</v>
      </c>
      <c r="B81" s="43">
        <f>SUM(B68:B80)</f>
        <v>8389</v>
      </c>
      <c r="C81" s="42">
        <f>SUM(C68:C80)</f>
        <v>4608</v>
      </c>
      <c r="D81" s="34">
        <f>C81/B81*100</f>
        <v>54.929073787102155</v>
      </c>
    </row>
    <row r="82" spans="1:4" x14ac:dyDescent="0.25">
      <c r="A82" s="17" t="s">
        <v>216</v>
      </c>
      <c r="B82" s="45"/>
      <c r="C82" s="20"/>
      <c r="D82" s="45"/>
    </row>
    <row r="83" spans="1:4" ht="31.5" x14ac:dyDescent="0.25">
      <c r="A83" s="2" t="s">
        <v>61</v>
      </c>
      <c r="B83" s="37">
        <v>1284</v>
      </c>
      <c r="C83" s="30">
        <v>882</v>
      </c>
      <c r="D83" s="33">
        <f t="shared" ref="D83:D86" si="3">C83/B83*100</f>
        <v>68.691588785046733</v>
      </c>
    </row>
    <row r="84" spans="1:4" ht="34.5" customHeight="1" x14ac:dyDescent="0.25">
      <c r="A84" s="2" t="s">
        <v>62</v>
      </c>
      <c r="B84" s="37">
        <v>1017</v>
      </c>
      <c r="C84" s="30">
        <v>756</v>
      </c>
      <c r="D84" s="33">
        <f t="shared" si="3"/>
        <v>74.336283185840713</v>
      </c>
    </row>
    <row r="85" spans="1:4" ht="31.5" x14ac:dyDescent="0.25">
      <c r="A85" s="2" t="s">
        <v>63</v>
      </c>
      <c r="B85" s="37">
        <v>416</v>
      </c>
      <c r="C85" s="30">
        <v>291</v>
      </c>
      <c r="D85" s="33">
        <f t="shared" si="3"/>
        <v>69.951923076923066</v>
      </c>
    </row>
    <row r="86" spans="1:4" ht="16.5" customHeight="1" x14ac:dyDescent="0.25">
      <c r="A86" s="2" t="s">
        <v>64</v>
      </c>
      <c r="B86" s="37">
        <v>482</v>
      </c>
      <c r="C86" s="30">
        <v>293</v>
      </c>
      <c r="D86" s="33">
        <f t="shared" si="3"/>
        <v>60.788381742738586</v>
      </c>
    </row>
    <row r="87" spans="1:4" x14ac:dyDescent="0.25">
      <c r="A87" s="22" t="s">
        <v>217</v>
      </c>
      <c r="B87" s="43">
        <f>SUM(B83:B86)</f>
        <v>3199</v>
      </c>
      <c r="C87" s="42">
        <f>SUM(C83:C86)</f>
        <v>2222</v>
      </c>
      <c r="D87" s="34">
        <f>C87/B87*100</f>
        <v>69.459206001875586</v>
      </c>
    </row>
    <row r="88" spans="1:4" x14ac:dyDescent="0.25">
      <c r="A88" s="17" t="s">
        <v>219</v>
      </c>
      <c r="B88" s="45"/>
      <c r="C88" s="20"/>
      <c r="D88" s="45"/>
    </row>
    <row r="89" spans="1:4" x14ac:dyDescent="0.25">
      <c r="A89" s="2" t="s">
        <v>66</v>
      </c>
      <c r="B89" s="37">
        <v>492</v>
      </c>
      <c r="C89" s="30">
        <v>394</v>
      </c>
      <c r="D89" s="33">
        <f>C89/B89*100</f>
        <v>80.081300813008127</v>
      </c>
    </row>
    <row r="90" spans="1:4" x14ac:dyDescent="0.25">
      <c r="A90" s="2" t="s">
        <v>67</v>
      </c>
      <c r="B90" s="37">
        <v>693</v>
      </c>
      <c r="C90" s="30">
        <v>524</v>
      </c>
      <c r="D90" s="33">
        <f t="shared" ref="D90:D93" si="4">C90/B90*100</f>
        <v>75.613275613275604</v>
      </c>
    </row>
    <row r="91" spans="1:4" x14ac:dyDescent="0.25">
      <c r="A91" s="2" t="s">
        <v>68</v>
      </c>
      <c r="B91" s="37">
        <v>1093</v>
      </c>
      <c r="C91" s="30">
        <v>746</v>
      </c>
      <c r="D91" s="33">
        <f t="shared" si="4"/>
        <v>68.252516010978965</v>
      </c>
    </row>
    <row r="92" spans="1:4" x14ac:dyDescent="0.25">
      <c r="A92" s="2" t="s">
        <v>238</v>
      </c>
      <c r="B92" s="37">
        <v>801</v>
      </c>
      <c r="C92" s="30">
        <v>528</v>
      </c>
      <c r="D92" s="33">
        <f t="shared" si="4"/>
        <v>65.917602996254672</v>
      </c>
    </row>
    <row r="93" spans="1:4" x14ac:dyDescent="0.25">
      <c r="A93" s="2" t="s">
        <v>69</v>
      </c>
      <c r="B93" s="37">
        <v>559</v>
      </c>
      <c r="C93" s="30">
        <v>476</v>
      </c>
      <c r="D93" s="33">
        <f t="shared" si="4"/>
        <v>85.152057245080499</v>
      </c>
    </row>
    <row r="94" spans="1:4" x14ac:dyDescent="0.25">
      <c r="A94" s="22" t="s">
        <v>218</v>
      </c>
      <c r="B94" s="43">
        <f>SUM(B89:B93)</f>
        <v>3638</v>
      </c>
      <c r="C94" s="42">
        <f>SUM(C89:C93)</f>
        <v>2668</v>
      </c>
      <c r="D94" s="34">
        <f>C94/B94*100</f>
        <v>73.336998350742164</v>
      </c>
    </row>
    <row r="95" spans="1:4" x14ac:dyDescent="0.25">
      <c r="A95" s="17" t="s">
        <v>221</v>
      </c>
      <c r="B95" s="45"/>
      <c r="C95" s="20"/>
      <c r="D95" s="45"/>
    </row>
    <row r="96" spans="1:4" x14ac:dyDescent="0.25">
      <c r="A96" s="2" t="s">
        <v>70</v>
      </c>
      <c r="B96" s="37">
        <v>436</v>
      </c>
      <c r="C96" s="30">
        <v>63</v>
      </c>
      <c r="D96" s="33">
        <f>C96/B96*100</f>
        <v>14.449541284403669</v>
      </c>
    </row>
    <row r="97" spans="1:4" x14ac:dyDescent="0.25">
      <c r="A97" s="2" t="s">
        <v>71</v>
      </c>
      <c r="B97" s="37">
        <v>788</v>
      </c>
      <c r="C97" s="30">
        <v>288</v>
      </c>
      <c r="D97" s="33">
        <f t="shared" ref="D97:D107" si="5">C97/B97*100</f>
        <v>36.548223350253807</v>
      </c>
    </row>
    <row r="98" spans="1:4" x14ac:dyDescent="0.25">
      <c r="A98" s="2" t="s">
        <v>72</v>
      </c>
      <c r="B98" s="37">
        <v>768</v>
      </c>
      <c r="C98" s="30">
        <v>263</v>
      </c>
      <c r="D98" s="33">
        <f t="shared" si="5"/>
        <v>34.244791666666671</v>
      </c>
    </row>
    <row r="99" spans="1:4" x14ac:dyDescent="0.25">
      <c r="A99" s="2" t="s">
        <v>73</v>
      </c>
      <c r="B99" s="37">
        <v>305</v>
      </c>
      <c r="C99" s="30">
        <v>293</v>
      </c>
      <c r="D99" s="33">
        <f t="shared" si="5"/>
        <v>96.06557377049181</v>
      </c>
    </row>
    <row r="100" spans="1:4" x14ac:dyDescent="0.25">
      <c r="A100" s="2" t="s">
        <v>74</v>
      </c>
      <c r="B100" s="37">
        <v>463</v>
      </c>
      <c r="C100" s="30">
        <v>295</v>
      </c>
      <c r="D100" s="33">
        <f t="shared" si="5"/>
        <v>63.714902807775374</v>
      </c>
    </row>
    <row r="101" spans="1:4" x14ac:dyDescent="0.25">
      <c r="A101" s="2" t="s">
        <v>75</v>
      </c>
      <c r="B101" s="37">
        <v>318</v>
      </c>
      <c r="C101" s="30">
        <v>73</v>
      </c>
      <c r="D101" s="33">
        <f t="shared" si="5"/>
        <v>22.955974842767297</v>
      </c>
    </row>
    <row r="102" spans="1:4" x14ac:dyDescent="0.25">
      <c r="A102" s="2" t="s">
        <v>76</v>
      </c>
      <c r="B102" s="37">
        <v>311</v>
      </c>
      <c r="C102" s="30">
        <v>169</v>
      </c>
      <c r="D102" s="33">
        <f t="shared" si="5"/>
        <v>54.340836012861736</v>
      </c>
    </row>
    <row r="103" spans="1:4" x14ac:dyDescent="0.25">
      <c r="A103" s="2" t="s">
        <v>77</v>
      </c>
      <c r="B103" s="37">
        <v>251</v>
      </c>
      <c r="C103" s="30">
        <v>115</v>
      </c>
      <c r="D103" s="33">
        <f t="shared" si="5"/>
        <v>45.816733067729082</v>
      </c>
    </row>
    <row r="104" spans="1:4" x14ac:dyDescent="0.25">
      <c r="A104" s="2" t="s">
        <v>78</v>
      </c>
      <c r="B104" s="37">
        <v>315</v>
      </c>
      <c r="C104" s="30">
        <v>278</v>
      </c>
      <c r="D104" s="33">
        <f t="shared" si="5"/>
        <v>88.253968253968253</v>
      </c>
    </row>
    <row r="105" spans="1:4" x14ac:dyDescent="0.25">
      <c r="A105" s="2" t="s">
        <v>79</v>
      </c>
      <c r="B105" s="37">
        <v>1039</v>
      </c>
      <c r="C105" s="30">
        <v>900</v>
      </c>
      <c r="D105" s="33">
        <f t="shared" si="5"/>
        <v>86.621751684311846</v>
      </c>
    </row>
    <row r="106" spans="1:4" x14ac:dyDescent="0.25">
      <c r="A106" s="2" t="s">
        <v>80</v>
      </c>
      <c r="B106" s="37">
        <v>862</v>
      </c>
      <c r="C106" s="30">
        <v>696</v>
      </c>
      <c r="D106" s="33">
        <f t="shared" si="5"/>
        <v>80.742459396751741</v>
      </c>
    </row>
    <row r="107" spans="1:4" x14ac:dyDescent="0.25">
      <c r="A107" s="2" t="s">
        <v>81</v>
      </c>
      <c r="B107" s="37">
        <v>566</v>
      </c>
      <c r="C107" s="30">
        <v>253</v>
      </c>
      <c r="D107" s="33">
        <f t="shared" si="5"/>
        <v>44.699646643109539</v>
      </c>
    </row>
    <row r="108" spans="1:4" x14ac:dyDescent="0.25">
      <c r="A108" s="22" t="s">
        <v>220</v>
      </c>
      <c r="B108" s="43">
        <f>SUM(B96:B107)</f>
        <v>6422</v>
      </c>
      <c r="C108" s="42">
        <f>SUM(C96:C107)</f>
        <v>3686</v>
      </c>
      <c r="D108" s="34">
        <f>C108/B108*100</f>
        <v>57.396449704142015</v>
      </c>
    </row>
    <row r="109" spans="1:4" x14ac:dyDescent="0.25">
      <c r="A109" s="17" t="s">
        <v>222</v>
      </c>
      <c r="B109" s="45"/>
      <c r="C109" s="20"/>
      <c r="D109" s="45"/>
    </row>
    <row r="110" spans="1:4" s="9" customFormat="1" x14ac:dyDescent="0.25">
      <c r="A110" s="7" t="s">
        <v>82</v>
      </c>
      <c r="B110" s="37">
        <v>152</v>
      </c>
      <c r="C110" s="31">
        <v>109</v>
      </c>
      <c r="D110" s="33">
        <f>C110/B110*100</f>
        <v>71.710526315789465</v>
      </c>
    </row>
    <row r="111" spans="1:4" s="9" customFormat="1" x14ac:dyDescent="0.25">
      <c r="A111" s="7" t="s">
        <v>83</v>
      </c>
      <c r="B111" s="37">
        <v>81</v>
      </c>
      <c r="C111" s="31">
        <v>66</v>
      </c>
      <c r="D111" s="33">
        <f>C111/B111*100</f>
        <v>81.481481481481481</v>
      </c>
    </row>
    <row r="112" spans="1:4" ht="31.5" x14ac:dyDescent="0.25">
      <c r="A112" s="22" t="s">
        <v>265</v>
      </c>
      <c r="B112" s="43">
        <f>SUM(B110:B111)</f>
        <v>233</v>
      </c>
      <c r="C112" s="42">
        <f>SUM(C110:C111)</f>
        <v>175</v>
      </c>
      <c r="D112" s="34">
        <f>C112/B112*100</f>
        <v>75.107296137339048</v>
      </c>
    </row>
    <row r="113" spans="1:4" x14ac:dyDescent="0.25">
      <c r="A113" s="17" t="s">
        <v>223</v>
      </c>
      <c r="B113" s="45"/>
      <c r="C113" s="20"/>
      <c r="D113" s="45"/>
    </row>
    <row r="114" spans="1:4" x14ac:dyDescent="0.25">
      <c r="A114" s="2" t="s">
        <v>84</v>
      </c>
      <c r="B114" s="37">
        <v>404</v>
      </c>
      <c r="C114" s="30">
        <v>42</v>
      </c>
      <c r="D114" s="33">
        <f>C114/B114*100</f>
        <v>10.396039603960396</v>
      </c>
    </row>
    <row r="115" spans="1:4" ht="31.5" x14ac:dyDescent="0.25">
      <c r="A115" s="2" t="s">
        <v>85</v>
      </c>
      <c r="B115" s="37">
        <v>479</v>
      </c>
      <c r="C115" s="30">
        <v>95</v>
      </c>
      <c r="D115" s="33">
        <f t="shared" ref="D115:D120" si="6">C115/B115*100</f>
        <v>19.832985386221296</v>
      </c>
    </row>
    <row r="116" spans="1:4" ht="31.5" x14ac:dyDescent="0.25">
      <c r="A116" s="2" t="s">
        <v>86</v>
      </c>
      <c r="B116" s="37">
        <v>190</v>
      </c>
      <c r="C116" s="30">
        <v>77</v>
      </c>
      <c r="D116" s="33">
        <f t="shared" si="6"/>
        <v>40.526315789473685</v>
      </c>
    </row>
    <row r="117" spans="1:4" ht="31.5" x14ac:dyDescent="0.25">
      <c r="A117" s="2" t="s">
        <v>87</v>
      </c>
      <c r="B117" s="37">
        <v>79</v>
      </c>
      <c r="C117" s="30">
        <v>18</v>
      </c>
      <c r="D117" s="33">
        <f t="shared" si="6"/>
        <v>22.784810126582279</v>
      </c>
    </row>
    <row r="118" spans="1:4" ht="31.5" x14ac:dyDescent="0.25">
      <c r="A118" s="2" t="s">
        <v>88</v>
      </c>
      <c r="B118" s="37">
        <v>54</v>
      </c>
      <c r="C118" s="30">
        <v>10</v>
      </c>
      <c r="D118" s="33">
        <f t="shared" si="6"/>
        <v>18.518518518518519</v>
      </c>
    </row>
    <row r="119" spans="1:4" ht="31.5" x14ac:dyDescent="0.25">
      <c r="A119" s="2" t="s">
        <v>89</v>
      </c>
      <c r="B119" s="37">
        <v>44</v>
      </c>
      <c r="C119" s="30">
        <v>13</v>
      </c>
      <c r="D119" s="33">
        <f t="shared" si="6"/>
        <v>29.545454545454547</v>
      </c>
    </row>
    <row r="120" spans="1:4" ht="31.5" x14ac:dyDescent="0.25">
      <c r="A120" s="2" t="s">
        <v>90</v>
      </c>
      <c r="B120" s="37">
        <v>26</v>
      </c>
      <c r="C120" s="30">
        <v>25</v>
      </c>
      <c r="D120" s="33">
        <f t="shared" si="6"/>
        <v>96.15384615384616</v>
      </c>
    </row>
    <row r="121" spans="1:4" x14ac:dyDescent="0.25">
      <c r="A121" s="22" t="s">
        <v>233</v>
      </c>
      <c r="B121" s="43">
        <f>SUM(B114:B120)</f>
        <v>1276</v>
      </c>
      <c r="C121" s="42">
        <f>SUM(C114:C120)</f>
        <v>280</v>
      </c>
      <c r="D121" s="34">
        <f>C121/B121*100</f>
        <v>21.9435736677116</v>
      </c>
    </row>
    <row r="122" spans="1:4" x14ac:dyDescent="0.25">
      <c r="A122" s="17" t="s">
        <v>235</v>
      </c>
      <c r="B122" s="45"/>
      <c r="C122" s="20"/>
      <c r="D122" s="45"/>
    </row>
    <row r="123" spans="1:4" ht="31.5" x14ac:dyDescent="0.25">
      <c r="A123" s="2" t="s">
        <v>91</v>
      </c>
      <c r="B123" s="37">
        <v>306</v>
      </c>
      <c r="C123" s="30">
        <v>96</v>
      </c>
      <c r="D123" s="33">
        <f>C123/B123*100</f>
        <v>31.372549019607842</v>
      </c>
    </row>
    <row r="124" spans="1:4" ht="31.5" x14ac:dyDescent="0.25">
      <c r="A124" s="2" t="s">
        <v>92</v>
      </c>
      <c r="B124" s="37">
        <v>362</v>
      </c>
      <c r="C124" s="30">
        <v>163</v>
      </c>
      <c r="D124" s="33">
        <f t="shared" ref="D124:D131" si="7">C124/B124*100</f>
        <v>45.027624309392266</v>
      </c>
    </row>
    <row r="125" spans="1:4" x14ac:dyDescent="0.25">
      <c r="A125" s="2" t="s">
        <v>93</v>
      </c>
      <c r="B125" s="37">
        <v>355</v>
      </c>
      <c r="C125" s="30">
        <v>143</v>
      </c>
      <c r="D125" s="33">
        <f t="shared" si="7"/>
        <v>40.281690140845072</v>
      </c>
    </row>
    <row r="126" spans="1:4" x14ac:dyDescent="0.25">
      <c r="A126" s="2" t="s">
        <v>94</v>
      </c>
      <c r="B126" s="37">
        <v>46</v>
      </c>
      <c r="C126" s="30">
        <v>37</v>
      </c>
      <c r="D126" s="33">
        <f t="shared" si="7"/>
        <v>80.434782608695656</v>
      </c>
    </row>
    <row r="127" spans="1:4" x14ac:dyDescent="0.25">
      <c r="A127" s="2" t="s">
        <v>95</v>
      </c>
      <c r="B127" s="37">
        <v>20</v>
      </c>
      <c r="C127" s="30">
        <v>4</v>
      </c>
      <c r="D127" s="33">
        <f t="shared" si="7"/>
        <v>20</v>
      </c>
    </row>
    <row r="128" spans="1:4" x14ac:dyDescent="0.25">
      <c r="A128" s="2" t="s">
        <v>96</v>
      </c>
      <c r="B128" s="37">
        <v>45</v>
      </c>
      <c r="C128" s="30">
        <v>18</v>
      </c>
      <c r="D128" s="33">
        <f t="shared" si="7"/>
        <v>40</v>
      </c>
    </row>
    <row r="129" spans="1:4" x14ac:dyDescent="0.25">
      <c r="A129" s="7" t="s">
        <v>97</v>
      </c>
      <c r="B129" s="37">
        <v>111</v>
      </c>
      <c r="C129" s="31">
        <v>1</v>
      </c>
      <c r="D129" s="33">
        <f t="shared" si="7"/>
        <v>0.90090090090090091</v>
      </c>
    </row>
    <row r="130" spans="1:4" x14ac:dyDescent="0.25">
      <c r="A130" s="7" t="s">
        <v>98</v>
      </c>
      <c r="B130" s="37">
        <v>32</v>
      </c>
      <c r="C130" s="31">
        <v>26</v>
      </c>
      <c r="D130" s="33">
        <f t="shared" si="7"/>
        <v>81.25</v>
      </c>
    </row>
    <row r="131" spans="1:4" x14ac:dyDescent="0.25">
      <c r="A131" s="2" t="s">
        <v>99</v>
      </c>
      <c r="B131" s="37">
        <v>50</v>
      </c>
      <c r="C131" s="30">
        <v>25</v>
      </c>
      <c r="D131" s="33">
        <f t="shared" si="7"/>
        <v>50</v>
      </c>
    </row>
    <row r="132" spans="1:4" ht="32.25" customHeight="1" x14ac:dyDescent="0.25">
      <c r="A132" s="22" t="s">
        <v>234</v>
      </c>
      <c r="B132" s="43">
        <f>SUM(B123:B131)</f>
        <v>1327</v>
      </c>
      <c r="C132" s="42">
        <f>SUM(C123:C131)</f>
        <v>513</v>
      </c>
      <c r="D132" s="34">
        <f>C132/B132*100</f>
        <v>38.658628485305201</v>
      </c>
    </row>
    <row r="133" spans="1:4" x14ac:dyDescent="0.25">
      <c r="A133" s="17" t="s">
        <v>224</v>
      </c>
      <c r="B133" s="45"/>
      <c r="C133" s="20"/>
      <c r="D133" s="45"/>
    </row>
    <row r="134" spans="1:4" ht="31.5" x14ac:dyDescent="0.25">
      <c r="A134" s="2" t="s">
        <v>100</v>
      </c>
      <c r="B134" s="37">
        <v>21</v>
      </c>
      <c r="C134" s="30">
        <v>21</v>
      </c>
      <c r="D134" s="33">
        <f>C134/B134*100</f>
        <v>100</v>
      </c>
    </row>
    <row r="135" spans="1:4" x14ac:dyDescent="0.25">
      <c r="A135" s="2" t="s">
        <v>101</v>
      </c>
      <c r="B135" s="37">
        <v>46</v>
      </c>
      <c r="C135" s="30">
        <v>46</v>
      </c>
      <c r="D135" s="33">
        <f t="shared" ref="D135:D141" si="8">C135/B135*100</f>
        <v>100</v>
      </c>
    </row>
    <row r="136" spans="1:4" x14ac:dyDescent="0.25">
      <c r="A136" s="2" t="s">
        <v>102</v>
      </c>
      <c r="B136" s="37">
        <v>28</v>
      </c>
      <c r="C136" s="30">
        <v>22</v>
      </c>
      <c r="D136" s="33">
        <f t="shared" si="8"/>
        <v>78.571428571428569</v>
      </c>
    </row>
    <row r="137" spans="1:4" x14ac:dyDescent="0.25">
      <c r="A137" s="2" t="s">
        <v>103</v>
      </c>
      <c r="B137" s="37">
        <v>828</v>
      </c>
      <c r="C137" s="30">
        <v>520</v>
      </c>
      <c r="D137" s="33">
        <f t="shared" si="8"/>
        <v>62.80193236714976</v>
      </c>
    </row>
    <row r="138" spans="1:4" x14ac:dyDescent="0.25">
      <c r="A138" s="2" t="s">
        <v>104</v>
      </c>
      <c r="B138" s="37">
        <v>158</v>
      </c>
      <c r="C138" s="30">
        <v>110</v>
      </c>
      <c r="D138" s="33">
        <f t="shared" si="8"/>
        <v>69.620253164556971</v>
      </c>
    </row>
    <row r="139" spans="1:4" x14ac:dyDescent="0.25">
      <c r="A139" s="2" t="s">
        <v>105</v>
      </c>
      <c r="B139" s="37">
        <v>31</v>
      </c>
      <c r="C139" s="30">
        <v>29</v>
      </c>
      <c r="D139" s="33">
        <f t="shared" si="8"/>
        <v>93.548387096774192</v>
      </c>
    </row>
    <row r="140" spans="1:4" x14ac:dyDescent="0.25">
      <c r="A140" s="2" t="s">
        <v>106</v>
      </c>
      <c r="B140" s="37">
        <v>25</v>
      </c>
      <c r="C140" s="30">
        <v>24</v>
      </c>
      <c r="D140" s="33">
        <f t="shared" si="8"/>
        <v>96</v>
      </c>
    </row>
    <row r="141" spans="1:4" x14ac:dyDescent="0.25">
      <c r="A141" s="2" t="s">
        <v>107</v>
      </c>
      <c r="B141" s="37">
        <v>212</v>
      </c>
      <c r="C141" s="30">
        <v>65</v>
      </c>
      <c r="D141" s="33">
        <f t="shared" si="8"/>
        <v>30.660377358490564</v>
      </c>
    </row>
    <row r="142" spans="1:4" x14ac:dyDescent="0.25">
      <c r="A142" s="22" t="s">
        <v>266</v>
      </c>
      <c r="B142" s="43">
        <f>SUM(B134:B141)</f>
        <v>1349</v>
      </c>
      <c r="C142" s="42">
        <f>SUM(C134:C141)</f>
        <v>837</v>
      </c>
      <c r="D142" s="34">
        <f>C142/B142*100</f>
        <v>62.045959970348406</v>
      </c>
    </row>
    <row r="143" spans="1:4" x14ac:dyDescent="0.25">
      <c r="A143" s="17" t="s">
        <v>225</v>
      </c>
      <c r="B143" s="45"/>
      <c r="C143" s="20"/>
      <c r="D143" s="45"/>
    </row>
    <row r="144" spans="1:4" s="9" customFormat="1" x14ac:dyDescent="0.25">
      <c r="A144" s="7" t="s">
        <v>108</v>
      </c>
      <c r="B144" s="37">
        <v>385</v>
      </c>
      <c r="C144" s="31">
        <v>125</v>
      </c>
      <c r="D144" s="33">
        <f>C144/B144*100</f>
        <v>32.467532467532465</v>
      </c>
    </row>
    <row r="145" spans="1:4" x14ac:dyDescent="0.25">
      <c r="A145" s="7" t="s">
        <v>109</v>
      </c>
      <c r="B145" s="37">
        <v>250</v>
      </c>
      <c r="C145" s="31">
        <v>124</v>
      </c>
      <c r="D145" s="33">
        <f t="shared" ref="D145:D152" si="9">C145/B145*100</f>
        <v>49.6</v>
      </c>
    </row>
    <row r="146" spans="1:4" x14ac:dyDescent="0.25">
      <c r="A146" s="7" t="s">
        <v>110</v>
      </c>
      <c r="B146" s="37">
        <v>765</v>
      </c>
      <c r="C146" s="31">
        <v>388</v>
      </c>
      <c r="D146" s="33">
        <f t="shared" si="9"/>
        <v>50.718954248366011</v>
      </c>
    </row>
    <row r="147" spans="1:4" x14ac:dyDescent="0.25">
      <c r="A147" s="7" t="s">
        <v>111</v>
      </c>
      <c r="B147" s="37">
        <v>219</v>
      </c>
      <c r="C147" s="31">
        <v>129</v>
      </c>
      <c r="D147" s="33">
        <f t="shared" si="9"/>
        <v>58.904109589041099</v>
      </c>
    </row>
    <row r="148" spans="1:4" x14ac:dyDescent="0.25">
      <c r="A148" s="7" t="s">
        <v>112</v>
      </c>
      <c r="B148" s="37">
        <v>199</v>
      </c>
      <c r="C148" s="31">
        <v>51</v>
      </c>
      <c r="D148" s="33">
        <f t="shared" si="9"/>
        <v>25.628140703517587</v>
      </c>
    </row>
    <row r="149" spans="1:4" x14ac:dyDescent="0.25">
      <c r="A149" s="7" t="s">
        <v>113</v>
      </c>
      <c r="B149" s="37">
        <v>1313</v>
      </c>
      <c r="C149" s="31">
        <v>375</v>
      </c>
      <c r="D149" s="33">
        <f t="shared" si="9"/>
        <v>28.560548362528561</v>
      </c>
    </row>
    <row r="150" spans="1:4" x14ac:dyDescent="0.25">
      <c r="A150" s="7" t="s">
        <v>114</v>
      </c>
      <c r="B150" s="37">
        <v>83</v>
      </c>
      <c r="C150" s="31">
        <v>29</v>
      </c>
      <c r="D150" s="33">
        <f t="shared" si="9"/>
        <v>34.939759036144579</v>
      </c>
    </row>
    <row r="151" spans="1:4" x14ac:dyDescent="0.25">
      <c r="A151" s="7" t="s">
        <v>115</v>
      </c>
      <c r="B151" s="37">
        <v>715</v>
      </c>
      <c r="C151" s="31">
        <v>57</v>
      </c>
      <c r="D151" s="33">
        <f t="shared" si="9"/>
        <v>7.9720279720279716</v>
      </c>
    </row>
    <row r="152" spans="1:4" s="9" customFormat="1" x14ac:dyDescent="0.25">
      <c r="A152" s="7" t="s">
        <v>116</v>
      </c>
      <c r="B152" s="37">
        <v>139</v>
      </c>
      <c r="C152" s="31">
        <v>79</v>
      </c>
      <c r="D152" s="33">
        <f t="shared" si="9"/>
        <v>56.834532374100718</v>
      </c>
    </row>
    <row r="153" spans="1:4" x14ac:dyDescent="0.25">
      <c r="A153" s="4" t="s">
        <v>267</v>
      </c>
      <c r="B153" s="47">
        <f>SUM(B144:B152)</f>
        <v>4068</v>
      </c>
      <c r="C153" s="46">
        <f>SUM(C144:C152)</f>
        <v>1357</v>
      </c>
      <c r="D153" s="34">
        <f>C153/B153*100</f>
        <v>33.357915437561452</v>
      </c>
    </row>
    <row r="154" spans="1:4" x14ac:dyDescent="0.25">
      <c r="A154" s="17" t="s">
        <v>226</v>
      </c>
      <c r="B154" s="45"/>
      <c r="C154" s="20"/>
      <c r="D154" s="45"/>
    </row>
    <row r="155" spans="1:4" x14ac:dyDescent="0.25">
      <c r="A155" s="2" t="s">
        <v>117</v>
      </c>
      <c r="B155" s="37">
        <v>117</v>
      </c>
      <c r="C155" s="30">
        <v>58</v>
      </c>
      <c r="D155" s="33">
        <f>C155/B155*100</f>
        <v>49.572649572649574</v>
      </c>
    </row>
    <row r="156" spans="1:4" x14ac:dyDescent="0.25">
      <c r="A156" s="2" t="s">
        <v>118</v>
      </c>
      <c r="B156" s="37">
        <v>35</v>
      </c>
      <c r="C156" s="30">
        <v>27</v>
      </c>
      <c r="D156" s="33">
        <f t="shared" ref="D156:D158" si="10">C156/B156*100</f>
        <v>77.142857142857153</v>
      </c>
    </row>
    <row r="157" spans="1:4" x14ac:dyDescent="0.25">
      <c r="A157" s="2" t="s">
        <v>119</v>
      </c>
      <c r="B157" s="37">
        <v>387</v>
      </c>
      <c r="C157" s="30">
        <v>266</v>
      </c>
      <c r="D157" s="33">
        <f t="shared" si="10"/>
        <v>68.73385012919897</v>
      </c>
    </row>
    <row r="158" spans="1:4" ht="31.5" customHeight="1" x14ac:dyDescent="0.25">
      <c r="A158" s="2" t="s">
        <v>120</v>
      </c>
      <c r="B158" s="37">
        <v>12</v>
      </c>
      <c r="C158" s="30">
        <v>12</v>
      </c>
      <c r="D158" s="33">
        <f t="shared" si="10"/>
        <v>100</v>
      </c>
    </row>
    <row r="159" spans="1:4" x14ac:dyDescent="0.25">
      <c r="A159" s="22" t="s">
        <v>268</v>
      </c>
      <c r="B159" s="43">
        <f>SUM(B155:B158)</f>
        <v>551</v>
      </c>
      <c r="C159" s="42">
        <f>SUM(C155:C158)</f>
        <v>363</v>
      </c>
      <c r="D159" s="34">
        <f>C159/B159*100</f>
        <v>65.880217785843925</v>
      </c>
    </row>
    <row r="160" spans="1:4" x14ac:dyDescent="0.25">
      <c r="A160" s="17" t="s">
        <v>239</v>
      </c>
      <c r="B160" s="45"/>
      <c r="C160" s="20"/>
      <c r="D160" s="45"/>
    </row>
    <row r="161" spans="1:4" x14ac:dyDescent="0.25">
      <c r="A161" s="2" t="s">
        <v>121</v>
      </c>
      <c r="B161" s="37">
        <v>174</v>
      </c>
      <c r="C161" s="30">
        <v>72</v>
      </c>
      <c r="D161" s="33">
        <f>C161/B161*100</f>
        <v>41.379310344827587</v>
      </c>
    </row>
    <row r="162" spans="1:4" ht="31.5" x14ac:dyDescent="0.25">
      <c r="A162" s="2" t="s">
        <v>122</v>
      </c>
      <c r="B162" s="37">
        <v>39</v>
      </c>
      <c r="C162" s="30">
        <v>32</v>
      </c>
      <c r="D162" s="33">
        <f t="shared" ref="D162:D167" si="11">C162/B162*100</f>
        <v>82.051282051282044</v>
      </c>
    </row>
    <row r="163" spans="1:4" x14ac:dyDescent="0.25">
      <c r="A163" s="2" t="s">
        <v>123</v>
      </c>
      <c r="B163" s="37">
        <v>53</v>
      </c>
      <c r="C163" s="30">
        <v>39</v>
      </c>
      <c r="D163" s="33">
        <f t="shared" si="11"/>
        <v>73.584905660377359</v>
      </c>
    </row>
    <row r="164" spans="1:4" x14ac:dyDescent="0.25">
      <c r="A164" s="2" t="s">
        <v>124</v>
      </c>
      <c r="B164" s="37">
        <v>325</v>
      </c>
      <c r="C164" s="30">
        <v>114</v>
      </c>
      <c r="D164" s="33">
        <f t="shared" si="11"/>
        <v>35.07692307692308</v>
      </c>
    </row>
    <row r="165" spans="1:4" x14ac:dyDescent="0.25">
      <c r="A165" s="2" t="s">
        <v>125</v>
      </c>
      <c r="B165" s="37">
        <v>64</v>
      </c>
      <c r="C165" s="30">
        <v>15</v>
      </c>
      <c r="D165" s="33">
        <f t="shared" si="11"/>
        <v>23.4375</v>
      </c>
    </row>
    <row r="166" spans="1:4" ht="31.5" x14ac:dyDescent="0.25">
      <c r="A166" s="2" t="s">
        <v>126</v>
      </c>
      <c r="B166" s="37">
        <v>553</v>
      </c>
      <c r="C166" s="30">
        <v>212</v>
      </c>
      <c r="D166" s="33">
        <f t="shared" si="11"/>
        <v>38.33634719710669</v>
      </c>
    </row>
    <row r="167" spans="1:4" ht="31.5" x14ac:dyDescent="0.25">
      <c r="A167" s="2" t="s">
        <v>127</v>
      </c>
      <c r="B167" s="37">
        <v>351</v>
      </c>
      <c r="C167" s="30">
        <v>264</v>
      </c>
      <c r="D167" s="33">
        <f t="shared" si="11"/>
        <v>75.213675213675216</v>
      </c>
    </row>
    <row r="168" spans="1:4" x14ac:dyDescent="0.25">
      <c r="A168" s="22" t="s">
        <v>269</v>
      </c>
      <c r="B168" s="43">
        <f>SUM(B161:B167)</f>
        <v>1559</v>
      </c>
      <c r="C168" s="42">
        <f>SUM(C161:C167)</f>
        <v>748</v>
      </c>
      <c r="D168" s="34">
        <f>C168/B168*100</f>
        <v>47.979474021808855</v>
      </c>
    </row>
    <row r="169" spans="1:4" x14ac:dyDescent="0.25">
      <c r="A169" s="17" t="s">
        <v>240</v>
      </c>
      <c r="B169" s="45"/>
      <c r="C169" s="20"/>
      <c r="D169" s="45"/>
    </row>
    <row r="170" spans="1:4" x14ac:dyDescent="0.25">
      <c r="A170" s="2" t="s">
        <v>128</v>
      </c>
      <c r="B170" s="37">
        <v>13</v>
      </c>
      <c r="C170" s="30">
        <v>4</v>
      </c>
      <c r="D170" s="33">
        <f>C170/B170*100</f>
        <v>30.76923076923077</v>
      </c>
    </row>
    <row r="171" spans="1:4" x14ac:dyDescent="0.25">
      <c r="A171" s="2" t="s">
        <v>129</v>
      </c>
      <c r="B171" s="37">
        <v>498</v>
      </c>
      <c r="C171" s="30">
        <v>440</v>
      </c>
      <c r="D171" s="33">
        <f t="shared" ref="D171:D177" si="12">C171/B171*100</f>
        <v>88.353413654618478</v>
      </c>
    </row>
    <row r="172" spans="1:4" x14ac:dyDescent="0.25">
      <c r="A172" s="2" t="s">
        <v>130</v>
      </c>
      <c r="B172" s="37">
        <v>299</v>
      </c>
      <c r="C172" s="30">
        <v>292</v>
      </c>
      <c r="D172" s="33">
        <f>C172/B172*100</f>
        <v>97.658862876254176</v>
      </c>
    </row>
    <row r="173" spans="1:4" x14ac:dyDescent="0.25">
      <c r="A173" s="2" t="s">
        <v>131</v>
      </c>
      <c r="B173" s="37">
        <v>21</v>
      </c>
      <c r="C173" s="30">
        <v>23</v>
      </c>
      <c r="D173" s="33">
        <f t="shared" si="12"/>
        <v>109.52380952380953</v>
      </c>
    </row>
    <row r="174" spans="1:4" x14ac:dyDescent="0.25">
      <c r="A174" s="2" t="s">
        <v>132</v>
      </c>
      <c r="B174" s="37">
        <v>47</v>
      </c>
      <c r="C174" s="30">
        <v>43</v>
      </c>
      <c r="D174" s="33">
        <f t="shared" si="12"/>
        <v>91.489361702127653</v>
      </c>
    </row>
    <row r="175" spans="1:4" x14ac:dyDescent="0.25">
      <c r="A175" s="2" t="s">
        <v>133</v>
      </c>
      <c r="B175" s="37">
        <v>348</v>
      </c>
      <c r="C175" s="30">
        <v>177</v>
      </c>
      <c r="D175" s="33">
        <f t="shared" si="12"/>
        <v>50.862068965517238</v>
      </c>
    </row>
    <row r="176" spans="1:4" x14ac:dyDescent="0.25">
      <c r="A176" s="2" t="s">
        <v>134</v>
      </c>
      <c r="B176" s="37">
        <v>96</v>
      </c>
      <c r="C176" s="30">
        <v>74</v>
      </c>
      <c r="D176" s="33">
        <f t="shared" si="12"/>
        <v>77.083333333333343</v>
      </c>
    </row>
    <row r="177" spans="1:4" x14ac:dyDescent="0.25">
      <c r="A177" s="2" t="s">
        <v>135</v>
      </c>
      <c r="B177" s="37">
        <v>40</v>
      </c>
      <c r="C177" s="30">
        <v>35</v>
      </c>
      <c r="D177" s="33">
        <f t="shared" si="12"/>
        <v>87.5</v>
      </c>
    </row>
    <row r="178" spans="1:4" ht="31.5" x14ac:dyDescent="0.25">
      <c r="A178" s="22" t="s">
        <v>270</v>
      </c>
      <c r="B178" s="43">
        <f>SUM(B170:B177)</f>
        <v>1362</v>
      </c>
      <c r="C178" s="42">
        <f>SUM(C170:C177)</f>
        <v>1088</v>
      </c>
      <c r="D178" s="34">
        <f>C178/B178*100</f>
        <v>79.882525697503667</v>
      </c>
    </row>
    <row r="179" spans="1:4" x14ac:dyDescent="0.25">
      <c r="A179" s="17" t="s">
        <v>241</v>
      </c>
      <c r="B179" s="45"/>
      <c r="C179" s="20"/>
      <c r="D179" s="45"/>
    </row>
    <row r="180" spans="1:4" x14ac:dyDescent="0.25">
      <c r="A180" s="2" t="s">
        <v>136</v>
      </c>
      <c r="B180" s="37">
        <v>655</v>
      </c>
      <c r="C180" s="30">
        <v>471</v>
      </c>
      <c r="D180" s="33">
        <f>C180/B180*100</f>
        <v>71.908396946564892</v>
      </c>
    </row>
    <row r="181" spans="1:4" x14ac:dyDescent="0.25">
      <c r="A181" s="2" t="s">
        <v>137</v>
      </c>
      <c r="B181" s="37">
        <v>453</v>
      </c>
      <c r="C181" s="30">
        <v>291</v>
      </c>
      <c r="D181" s="33">
        <f t="shared" ref="D181:D186" si="13">C181/B181*100</f>
        <v>64.238410596026483</v>
      </c>
    </row>
    <row r="182" spans="1:4" x14ac:dyDescent="0.25">
      <c r="A182" s="2" t="s">
        <v>138</v>
      </c>
      <c r="B182" s="37">
        <v>240</v>
      </c>
      <c r="C182" s="30">
        <v>168</v>
      </c>
      <c r="D182" s="33">
        <f t="shared" si="13"/>
        <v>70</v>
      </c>
    </row>
    <row r="183" spans="1:4" x14ac:dyDescent="0.25">
      <c r="A183" s="2" t="s">
        <v>139</v>
      </c>
      <c r="B183" s="37">
        <v>66</v>
      </c>
      <c r="C183" s="30">
        <v>22</v>
      </c>
      <c r="D183" s="33">
        <f t="shared" si="13"/>
        <v>33.333333333333329</v>
      </c>
    </row>
    <row r="184" spans="1:4" x14ac:dyDescent="0.25">
      <c r="A184" s="2" t="s">
        <v>140</v>
      </c>
      <c r="B184" s="37">
        <v>45</v>
      </c>
      <c r="C184" s="30">
        <v>45</v>
      </c>
      <c r="D184" s="33">
        <f t="shared" si="13"/>
        <v>100</v>
      </c>
    </row>
    <row r="185" spans="1:4" x14ac:dyDescent="0.25">
      <c r="A185" s="2" t="s">
        <v>141</v>
      </c>
      <c r="B185" s="37">
        <v>109</v>
      </c>
      <c r="C185" s="30">
        <v>25</v>
      </c>
      <c r="D185" s="33">
        <f t="shared" si="13"/>
        <v>22.935779816513762</v>
      </c>
    </row>
    <row r="186" spans="1:4" x14ac:dyDescent="0.25">
      <c r="A186" s="2" t="s">
        <v>142</v>
      </c>
      <c r="B186" s="37">
        <v>188</v>
      </c>
      <c r="C186" s="30">
        <v>123</v>
      </c>
      <c r="D186" s="33">
        <f t="shared" si="13"/>
        <v>65.425531914893625</v>
      </c>
    </row>
    <row r="187" spans="1:4" x14ac:dyDescent="0.25">
      <c r="A187" s="22" t="s">
        <v>271</v>
      </c>
      <c r="B187" s="43">
        <f>SUM(B180:B186)</f>
        <v>1756</v>
      </c>
      <c r="C187" s="42">
        <f>SUM(C180:C186)</f>
        <v>1145</v>
      </c>
      <c r="D187" s="34">
        <f>C187/B187*100</f>
        <v>65.205011389521644</v>
      </c>
    </row>
    <row r="188" spans="1:4" x14ac:dyDescent="0.25">
      <c r="A188" s="17" t="s">
        <v>242</v>
      </c>
      <c r="B188" s="45"/>
      <c r="C188" s="20"/>
      <c r="D188" s="45"/>
    </row>
    <row r="189" spans="1:4" x14ac:dyDescent="0.25">
      <c r="A189" s="2" t="s">
        <v>143</v>
      </c>
      <c r="B189" s="37">
        <v>233</v>
      </c>
      <c r="C189" s="30">
        <v>205</v>
      </c>
      <c r="D189" s="33">
        <f>C189/B189*100</f>
        <v>87.982832618025753</v>
      </c>
    </row>
    <row r="190" spans="1:4" s="9" customFormat="1" ht="31.5" x14ac:dyDescent="0.25">
      <c r="A190" s="7" t="s">
        <v>144</v>
      </c>
      <c r="B190" s="37">
        <v>33</v>
      </c>
      <c r="C190" s="31"/>
      <c r="D190" s="33">
        <f t="shared" ref="D190:D192" si="14">C190/B190*100</f>
        <v>0</v>
      </c>
    </row>
    <row r="191" spans="1:4" x14ac:dyDescent="0.25">
      <c r="A191" s="2" t="s">
        <v>145</v>
      </c>
      <c r="B191" s="37">
        <v>9</v>
      </c>
      <c r="C191" s="30">
        <v>9</v>
      </c>
      <c r="D191" s="33">
        <f t="shared" si="14"/>
        <v>100</v>
      </c>
    </row>
    <row r="192" spans="1:4" ht="31.5" x14ac:dyDescent="0.25">
      <c r="A192" s="2" t="s">
        <v>146</v>
      </c>
      <c r="B192" s="37">
        <v>38</v>
      </c>
      <c r="C192" s="30">
        <v>39</v>
      </c>
      <c r="D192" s="33">
        <f t="shared" si="14"/>
        <v>102.63157894736842</v>
      </c>
    </row>
    <row r="193" spans="1:4" x14ac:dyDescent="0.25">
      <c r="A193" s="22" t="s">
        <v>272</v>
      </c>
      <c r="B193" s="43">
        <f>SUM(B189:B192)</f>
        <v>313</v>
      </c>
      <c r="C193" s="42">
        <f>SUM(C189:C192)</f>
        <v>253</v>
      </c>
      <c r="D193" s="34">
        <f>C193/B193*100</f>
        <v>80.83067092651757</v>
      </c>
    </row>
    <row r="194" spans="1:4" x14ac:dyDescent="0.25">
      <c r="A194" s="17" t="s">
        <v>243</v>
      </c>
      <c r="B194" s="45"/>
      <c r="C194" s="20"/>
      <c r="D194" s="45"/>
    </row>
    <row r="195" spans="1:4" x14ac:dyDescent="0.25">
      <c r="A195" s="2" t="s">
        <v>147</v>
      </c>
      <c r="B195" s="37">
        <v>146</v>
      </c>
      <c r="C195" s="30">
        <v>75</v>
      </c>
      <c r="D195" s="33">
        <f>C195/B195*100</f>
        <v>51.369863013698634</v>
      </c>
    </row>
    <row r="196" spans="1:4" x14ac:dyDescent="0.25">
      <c r="A196" s="2" t="s">
        <v>148</v>
      </c>
      <c r="B196" s="37">
        <v>572</v>
      </c>
      <c r="C196" s="30">
        <v>454</v>
      </c>
      <c r="D196" s="33">
        <f t="shared" ref="D196:D197" si="15">C196/B196*100</f>
        <v>79.370629370629374</v>
      </c>
    </row>
    <row r="197" spans="1:4" x14ac:dyDescent="0.25">
      <c r="A197" s="2" t="s">
        <v>149</v>
      </c>
      <c r="B197" s="37">
        <v>35</v>
      </c>
      <c r="C197" s="30">
        <v>25</v>
      </c>
      <c r="D197" s="33">
        <f t="shared" si="15"/>
        <v>71.428571428571431</v>
      </c>
    </row>
    <row r="198" spans="1:4" x14ac:dyDescent="0.25">
      <c r="A198" s="22" t="s">
        <v>273</v>
      </c>
      <c r="B198" s="43">
        <f>SUM(B195:B197)</f>
        <v>753</v>
      </c>
      <c r="C198" s="42">
        <f>SUM(C195:C197)</f>
        <v>554</v>
      </c>
      <c r="D198" s="34">
        <f>C198/B198*100</f>
        <v>73.572377158034527</v>
      </c>
    </row>
    <row r="199" spans="1:4" x14ac:dyDescent="0.25">
      <c r="A199" s="17" t="s">
        <v>244</v>
      </c>
      <c r="B199" s="45"/>
      <c r="C199" s="20"/>
      <c r="D199" s="45"/>
    </row>
    <row r="200" spans="1:4" x14ac:dyDescent="0.25">
      <c r="A200" s="2" t="s">
        <v>150</v>
      </c>
      <c r="B200" s="37">
        <v>319</v>
      </c>
      <c r="C200" s="30">
        <v>253</v>
      </c>
      <c r="D200" s="33">
        <f>C200/B200*100</f>
        <v>79.310344827586206</v>
      </c>
    </row>
    <row r="201" spans="1:4" x14ac:dyDescent="0.25">
      <c r="A201" s="2" t="s">
        <v>151</v>
      </c>
      <c r="B201" s="37">
        <v>4</v>
      </c>
      <c r="C201" s="30">
        <v>4</v>
      </c>
      <c r="D201" s="33">
        <f t="shared" ref="D201:D202" si="16">C201/B201*100</f>
        <v>100</v>
      </c>
    </row>
    <row r="202" spans="1:4" x14ac:dyDescent="0.25">
      <c r="A202" s="2" t="s">
        <v>152</v>
      </c>
      <c r="B202" s="37">
        <v>19</v>
      </c>
      <c r="C202" s="30">
        <v>19</v>
      </c>
      <c r="D202" s="33">
        <f t="shared" si="16"/>
        <v>100</v>
      </c>
    </row>
    <row r="203" spans="1:4" x14ac:dyDescent="0.25">
      <c r="A203" s="22" t="s">
        <v>274</v>
      </c>
      <c r="B203" s="43">
        <f>SUM(B200:B202)</f>
        <v>342</v>
      </c>
      <c r="C203" s="42">
        <f>SUM(C200:C202)</f>
        <v>276</v>
      </c>
      <c r="D203" s="34">
        <f>C203/B203*100</f>
        <v>80.701754385964904</v>
      </c>
    </row>
    <row r="204" spans="1:4" x14ac:dyDescent="0.25">
      <c r="A204" s="17" t="s">
        <v>245</v>
      </c>
      <c r="B204" s="45"/>
      <c r="C204" s="20"/>
      <c r="D204" s="45"/>
    </row>
    <row r="205" spans="1:4" x14ac:dyDescent="0.25">
      <c r="A205" s="2" t="s">
        <v>154</v>
      </c>
      <c r="B205" s="37">
        <v>719</v>
      </c>
      <c r="C205" s="30">
        <v>533</v>
      </c>
      <c r="D205" s="33">
        <f>C205/B205*100</f>
        <v>74.130737134909594</v>
      </c>
    </row>
    <row r="206" spans="1:4" x14ac:dyDescent="0.25">
      <c r="A206" s="2" t="s">
        <v>155</v>
      </c>
      <c r="B206" s="37">
        <v>202</v>
      </c>
      <c r="C206" s="30">
        <v>168</v>
      </c>
      <c r="D206" s="33">
        <f t="shared" ref="D206:D210" si="17">C206/B206*100</f>
        <v>83.168316831683171</v>
      </c>
    </row>
    <row r="207" spans="1:4" x14ac:dyDescent="0.25">
      <c r="A207" s="2" t="s">
        <v>156</v>
      </c>
      <c r="B207" s="37">
        <v>21</v>
      </c>
      <c r="C207" s="30">
        <v>21</v>
      </c>
      <c r="D207" s="33">
        <f t="shared" si="17"/>
        <v>100</v>
      </c>
    </row>
    <row r="208" spans="1:4" x14ac:dyDescent="0.25">
      <c r="A208" s="2" t="s">
        <v>157</v>
      </c>
      <c r="B208" s="37">
        <v>713</v>
      </c>
      <c r="C208" s="30">
        <v>542</v>
      </c>
      <c r="D208" s="33">
        <f t="shared" si="17"/>
        <v>76.016830294530152</v>
      </c>
    </row>
    <row r="209" spans="1:4" x14ac:dyDescent="0.25">
      <c r="A209" s="2" t="s">
        <v>158</v>
      </c>
      <c r="B209" s="37">
        <v>502</v>
      </c>
      <c r="C209" s="30">
        <v>377</v>
      </c>
      <c r="D209" s="33">
        <f t="shared" si="17"/>
        <v>75.099601593625493</v>
      </c>
    </row>
    <row r="210" spans="1:4" x14ac:dyDescent="0.25">
      <c r="A210" s="2" t="s">
        <v>159</v>
      </c>
      <c r="B210" s="37">
        <v>38</v>
      </c>
      <c r="C210" s="30">
        <v>41</v>
      </c>
      <c r="D210" s="33">
        <f t="shared" si="17"/>
        <v>107.89473684210526</v>
      </c>
    </row>
    <row r="211" spans="1:4" x14ac:dyDescent="0.25">
      <c r="A211" s="22" t="s">
        <v>275</v>
      </c>
      <c r="B211" s="48">
        <f>SUM(B205:B210)</f>
        <v>2195</v>
      </c>
      <c r="C211" s="42">
        <f>SUM(C205:C210)</f>
        <v>1682</v>
      </c>
      <c r="D211" s="34">
        <f>C211/B211*100</f>
        <v>76.628701594533027</v>
      </c>
    </row>
    <row r="212" spans="1:4" x14ac:dyDescent="0.25">
      <c r="A212" s="17" t="s">
        <v>250</v>
      </c>
      <c r="B212" s="45"/>
      <c r="C212" s="20"/>
      <c r="D212" s="45"/>
    </row>
    <row r="213" spans="1:4" x14ac:dyDescent="0.25">
      <c r="A213" s="2" t="s">
        <v>160</v>
      </c>
      <c r="B213" s="37">
        <v>26</v>
      </c>
      <c r="C213" s="30">
        <v>28</v>
      </c>
      <c r="D213" s="33">
        <f>C213/B213*100</f>
        <v>107.69230769230769</v>
      </c>
    </row>
    <row r="214" spans="1:4" x14ac:dyDescent="0.25">
      <c r="A214" s="2" t="s">
        <v>161</v>
      </c>
      <c r="B214" s="37">
        <v>31</v>
      </c>
      <c r="C214" s="30">
        <v>29</v>
      </c>
      <c r="D214" s="33">
        <f t="shared" ref="D214:D217" si="18">C214/B214*100</f>
        <v>93.548387096774192</v>
      </c>
    </row>
    <row r="215" spans="1:4" x14ac:dyDescent="0.25">
      <c r="A215" s="2" t="s">
        <v>162</v>
      </c>
      <c r="B215" s="37">
        <v>502</v>
      </c>
      <c r="C215" s="30">
        <v>367</v>
      </c>
      <c r="D215" s="33">
        <f t="shared" si="18"/>
        <v>73.107569721115539</v>
      </c>
    </row>
    <row r="216" spans="1:4" x14ac:dyDescent="0.25">
      <c r="A216" s="2" t="s">
        <v>163</v>
      </c>
      <c r="B216" s="37">
        <v>46</v>
      </c>
      <c r="C216" s="30">
        <v>48</v>
      </c>
      <c r="D216" s="33">
        <f t="shared" si="18"/>
        <v>104.34782608695652</v>
      </c>
    </row>
    <row r="217" spans="1:4" x14ac:dyDescent="0.25">
      <c r="A217" s="2" t="s">
        <v>164</v>
      </c>
      <c r="B217" s="37">
        <v>181</v>
      </c>
      <c r="C217" s="30">
        <v>138</v>
      </c>
      <c r="D217" s="33">
        <f t="shared" si="18"/>
        <v>76.243093922651937</v>
      </c>
    </row>
    <row r="218" spans="1:4" x14ac:dyDescent="0.25">
      <c r="A218" s="22" t="s">
        <v>276</v>
      </c>
      <c r="B218" s="43">
        <f>SUM(B213:B217)</f>
        <v>786</v>
      </c>
      <c r="C218" s="42">
        <f>SUM(C213:C217)</f>
        <v>610</v>
      </c>
      <c r="D218" s="34">
        <f>C218/B218*100</f>
        <v>77.608142493638681</v>
      </c>
    </row>
    <row r="219" spans="1:4" x14ac:dyDescent="0.25">
      <c r="A219" s="17" t="s">
        <v>246</v>
      </c>
      <c r="B219" s="45"/>
      <c r="C219" s="20"/>
      <c r="D219" s="45"/>
    </row>
    <row r="220" spans="1:4" x14ac:dyDescent="0.25">
      <c r="A220" s="2" t="s">
        <v>165</v>
      </c>
      <c r="B220" s="37">
        <v>461</v>
      </c>
      <c r="C220" s="30">
        <v>368</v>
      </c>
      <c r="D220" s="33">
        <f>C220/B220*100</f>
        <v>79.826464208242953</v>
      </c>
    </row>
    <row r="221" spans="1:4" x14ac:dyDescent="0.25">
      <c r="A221" s="2" t="s">
        <v>65</v>
      </c>
      <c r="B221" s="37">
        <v>728</v>
      </c>
      <c r="C221" s="30">
        <v>568</v>
      </c>
      <c r="D221" s="33">
        <f t="shared" ref="D221:D229" si="19">C221/B221*100</f>
        <v>78.021978021978029</v>
      </c>
    </row>
    <row r="222" spans="1:4" x14ac:dyDescent="0.25">
      <c r="A222" s="2" t="s">
        <v>68</v>
      </c>
      <c r="B222" s="37">
        <v>598</v>
      </c>
      <c r="C222" s="30">
        <v>265</v>
      </c>
      <c r="D222" s="33">
        <f t="shared" si="19"/>
        <v>44.314381270903006</v>
      </c>
    </row>
    <row r="223" spans="1:4" x14ac:dyDescent="0.25">
      <c r="A223" s="2" t="s">
        <v>166</v>
      </c>
      <c r="B223" s="37">
        <v>876</v>
      </c>
      <c r="C223" s="30">
        <v>604</v>
      </c>
      <c r="D223" s="33">
        <f t="shared" si="19"/>
        <v>68.949771689497723</v>
      </c>
    </row>
    <row r="224" spans="1:4" ht="31.5" x14ac:dyDescent="0.25">
      <c r="A224" s="2" t="s">
        <v>257</v>
      </c>
      <c r="B224" s="37">
        <v>179</v>
      </c>
      <c r="C224" s="30">
        <v>134</v>
      </c>
      <c r="D224" s="33">
        <f t="shared" si="19"/>
        <v>74.860335195530723</v>
      </c>
    </row>
    <row r="225" spans="1:4 16370:16370" ht="31.5" x14ac:dyDescent="0.25">
      <c r="A225" s="2" t="s">
        <v>256</v>
      </c>
      <c r="B225" s="37">
        <v>34</v>
      </c>
      <c r="C225" s="30">
        <v>28</v>
      </c>
      <c r="D225" s="33">
        <f t="shared" si="19"/>
        <v>82.35294117647058</v>
      </c>
    </row>
    <row r="226" spans="1:4 16370:16370" ht="31.5" x14ac:dyDescent="0.25">
      <c r="A226" s="2" t="s">
        <v>167</v>
      </c>
      <c r="B226" s="37">
        <v>24</v>
      </c>
      <c r="C226" s="30">
        <v>11</v>
      </c>
      <c r="D226" s="33">
        <f t="shared" si="19"/>
        <v>45.833333333333329</v>
      </c>
    </row>
    <row r="227" spans="1:4 16370:16370" x14ac:dyDescent="0.25">
      <c r="A227" s="2" t="s">
        <v>168</v>
      </c>
      <c r="B227" s="37">
        <v>55</v>
      </c>
      <c r="C227" s="30">
        <v>44</v>
      </c>
      <c r="D227" s="33">
        <f t="shared" si="19"/>
        <v>80</v>
      </c>
    </row>
    <row r="228" spans="1:4 16370:16370" ht="31.5" x14ac:dyDescent="0.25">
      <c r="A228" s="2" t="s">
        <v>169</v>
      </c>
      <c r="B228" s="37">
        <v>68</v>
      </c>
      <c r="C228" s="30">
        <v>46</v>
      </c>
      <c r="D228" s="33">
        <f t="shared" si="19"/>
        <v>67.64705882352942</v>
      </c>
    </row>
    <row r="229" spans="1:4 16370:16370" x14ac:dyDescent="0.25">
      <c r="A229" s="2" t="s">
        <v>170</v>
      </c>
      <c r="B229" s="37">
        <v>55</v>
      </c>
      <c r="C229" s="30">
        <v>48</v>
      </c>
      <c r="D229" s="33">
        <f t="shared" si="19"/>
        <v>87.272727272727266</v>
      </c>
    </row>
    <row r="230" spans="1:4 16370:16370" x14ac:dyDescent="0.25">
      <c r="A230" s="22" t="s">
        <v>277</v>
      </c>
      <c r="B230" s="43">
        <f>SUM(B220:B229)</f>
        <v>3078</v>
      </c>
      <c r="C230" s="42">
        <f>SUM(C220:C229)</f>
        <v>2116</v>
      </c>
      <c r="D230" s="34">
        <f>C230/B230*100</f>
        <v>68.745938921377515</v>
      </c>
    </row>
    <row r="231" spans="1:4 16370:16370" x14ac:dyDescent="0.25">
      <c r="A231" s="17" t="s">
        <v>247</v>
      </c>
      <c r="B231" s="45"/>
      <c r="C231" s="20"/>
      <c r="D231" s="45"/>
      <c r="XEP231" s="1">
        <f>SUM(B231:XEO231)</f>
        <v>0</v>
      </c>
    </row>
    <row r="232" spans="1:4 16370:16370" x14ac:dyDescent="0.25">
      <c r="A232" s="2" t="s">
        <v>171</v>
      </c>
      <c r="B232" s="37">
        <v>81</v>
      </c>
      <c r="C232" s="30">
        <v>56</v>
      </c>
      <c r="D232" s="33">
        <f>C232/B232*100</f>
        <v>69.135802469135797</v>
      </c>
    </row>
    <row r="233" spans="1:4 16370:16370" x14ac:dyDescent="0.25">
      <c r="A233" s="2" t="s">
        <v>172</v>
      </c>
      <c r="B233" s="37">
        <v>596</v>
      </c>
      <c r="C233" s="30">
        <v>383</v>
      </c>
      <c r="D233" s="33">
        <f t="shared" ref="D233:D236" si="20">C233/B233*100</f>
        <v>64.261744966442961</v>
      </c>
    </row>
    <row r="234" spans="1:4 16370:16370" x14ac:dyDescent="0.25">
      <c r="A234" s="2" t="s">
        <v>173</v>
      </c>
      <c r="B234" s="37">
        <v>111</v>
      </c>
      <c r="C234" s="30">
        <v>83</v>
      </c>
      <c r="D234" s="33">
        <f t="shared" si="20"/>
        <v>74.774774774774784</v>
      </c>
    </row>
    <row r="235" spans="1:4 16370:16370" x14ac:dyDescent="0.25">
      <c r="A235" s="2" t="s">
        <v>174</v>
      </c>
      <c r="B235" s="37">
        <v>73</v>
      </c>
      <c r="C235" s="30">
        <v>33</v>
      </c>
      <c r="D235" s="33">
        <f t="shared" si="20"/>
        <v>45.205479452054789</v>
      </c>
    </row>
    <row r="236" spans="1:4 16370:16370" x14ac:dyDescent="0.25">
      <c r="A236" s="2" t="s">
        <v>175</v>
      </c>
      <c r="B236" s="37">
        <v>45</v>
      </c>
      <c r="C236" s="30">
        <v>35</v>
      </c>
      <c r="D236" s="33">
        <f t="shared" si="20"/>
        <v>77.777777777777786</v>
      </c>
    </row>
    <row r="237" spans="1:4 16370:16370" x14ac:dyDescent="0.25">
      <c r="A237" s="22" t="s">
        <v>278</v>
      </c>
      <c r="B237" s="43">
        <f>SUM(B232:B236)</f>
        <v>906</v>
      </c>
      <c r="C237" s="42">
        <f>SUM(C232:C236)</f>
        <v>590</v>
      </c>
      <c r="D237" s="34">
        <f>C237/B237*100</f>
        <v>65.12141280353201</v>
      </c>
    </row>
    <row r="238" spans="1:4 16370:16370" x14ac:dyDescent="0.25">
      <c r="A238" s="17" t="s">
        <v>248</v>
      </c>
      <c r="B238" s="45"/>
      <c r="C238" s="20"/>
      <c r="D238" s="45"/>
    </row>
    <row r="239" spans="1:4 16370:16370" x14ac:dyDescent="0.25">
      <c r="A239" s="2" t="s">
        <v>176</v>
      </c>
      <c r="B239" s="37">
        <v>281</v>
      </c>
      <c r="C239" s="30">
        <v>288</v>
      </c>
      <c r="D239" s="33">
        <f>C239/B239*100</f>
        <v>102.49110320284697</v>
      </c>
    </row>
    <row r="240" spans="1:4 16370:16370" x14ac:dyDescent="0.25">
      <c r="A240" s="2" t="s">
        <v>177</v>
      </c>
      <c r="B240" s="37">
        <v>221</v>
      </c>
      <c r="C240" s="30">
        <v>225</v>
      </c>
      <c r="D240" s="33">
        <f t="shared" ref="D240:D244" si="21">C240/B240*100</f>
        <v>101.80995475113122</v>
      </c>
    </row>
    <row r="241" spans="1:4" x14ac:dyDescent="0.25">
      <c r="A241" s="2" t="s">
        <v>178</v>
      </c>
      <c r="B241" s="37">
        <v>163</v>
      </c>
      <c r="C241" s="30">
        <v>131</v>
      </c>
      <c r="D241" s="33">
        <f t="shared" si="21"/>
        <v>80.368098159509202</v>
      </c>
    </row>
    <row r="242" spans="1:4" x14ac:dyDescent="0.25">
      <c r="A242" s="2" t="s">
        <v>179</v>
      </c>
      <c r="B242" s="37">
        <v>58</v>
      </c>
      <c r="C242" s="30">
        <v>48</v>
      </c>
      <c r="D242" s="33">
        <f t="shared" si="21"/>
        <v>82.758620689655174</v>
      </c>
    </row>
    <row r="243" spans="1:4" x14ac:dyDescent="0.25">
      <c r="A243" s="2" t="s">
        <v>180</v>
      </c>
      <c r="B243" s="37">
        <v>41</v>
      </c>
      <c r="C243" s="30">
        <v>41</v>
      </c>
      <c r="D243" s="33">
        <f t="shared" si="21"/>
        <v>100</v>
      </c>
    </row>
    <row r="244" spans="1:4" x14ac:dyDescent="0.25">
      <c r="A244" s="2" t="s">
        <v>181</v>
      </c>
      <c r="B244" s="37">
        <v>73</v>
      </c>
      <c r="C244" s="30">
        <v>76</v>
      </c>
      <c r="D244" s="33">
        <f t="shared" si="21"/>
        <v>104.10958904109589</v>
      </c>
    </row>
    <row r="245" spans="1:4" x14ac:dyDescent="0.25">
      <c r="A245" s="22" t="s">
        <v>279</v>
      </c>
      <c r="B245" s="43">
        <f>SUM(B239:B244)</f>
        <v>837</v>
      </c>
      <c r="C245" s="42">
        <f>SUM(C239:C244)</f>
        <v>809</v>
      </c>
      <c r="D245" s="34">
        <f>C245/B245*100</f>
        <v>96.654719235364396</v>
      </c>
    </row>
    <row r="246" spans="1:4" x14ac:dyDescent="0.25">
      <c r="A246" s="17" t="s">
        <v>249</v>
      </c>
      <c r="B246" s="45"/>
      <c r="C246" s="20"/>
      <c r="D246" s="45"/>
    </row>
    <row r="247" spans="1:4" x14ac:dyDescent="0.25">
      <c r="A247" s="2" t="s">
        <v>182</v>
      </c>
      <c r="B247" s="37">
        <v>48</v>
      </c>
      <c r="C247" s="30">
        <v>46</v>
      </c>
      <c r="D247" s="33">
        <f>C247/B247*100</f>
        <v>95.833333333333343</v>
      </c>
    </row>
    <row r="248" spans="1:4" x14ac:dyDescent="0.25">
      <c r="A248" s="2" t="s">
        <v>183</v>
      </c>
      <c r="B248" s="37">
        <v>294</v>
      </c>
      <c r="C248" s="30">
        <v>289</v>
      </c>
      <c r="D248" s="33">
        <f t="shared" ref="D248:D254" si="22">C248/B248*100</f>
        <v>98.299319727891159</v>
      </c>
    </row>
    <row r="249" spans="1:4" x14ac:dyDescent="0.25">
      <c r="A249" s="2" t="s">
        <v>184</v>
      </c>
      <c r="B249" s="37">
        <v>274</v>
      </c>
      <c r="C249" s="30">
        <v>137</v>
      </c>
      <c r="D249" s="33">
        <f t="shared" si="22"/>
        <v>50</v>
      </c>
    </row>
    <row r="250" spans="1:4" x14ac:dyDescent="0.25">
      <c r="A250" s="2" t="s">
        <v>185</v>
      </c>
      <c r="B250" s="37">
        <v>726</v>
      </c>
      <c r="C250" s="30">
        <v>540</v>
      </c>
      <c r="D250" s="33">
        <f t="shared" si="22"/>
        <v>74.380165289256198</v>
      </c>
    </row>
    <row r="251" spans="1:4" x14ac:dyDescent="0.25">
      <c r="A251" s="2" t="s">
        <v>186</v>
      </c>
      <c r="B251" s="37">
        <v>893</v>
      </c>
      <c r="C251" s="30">
        <v>575</v>
      </c>
      <c r="D251" s="33">
        <f t="shared" si="22"/>
        <v>64.38969764837627</v>
      </c>
    </row>
    <row r="252" spans="1:4" x14ac:dyDescent="0.25">
      <c r="A252" s="2" t="s">
        <v>187</v>
      </c>
      <c r="B252" s="37">
        <v>722</v>
      </c>
      <c r="C252" s="30">
        <v>445</v>
      </c>
      <c r="D252" s="33">
        <f t="shared" si="22"/>
        <v>61.634349030470915</v>
      </c>
    </row>
    <row r="253" spans="1:4" x14ac:dyDescent="0.25">
      <c r="A253" s="2" t="s">
        <v>188</v>
      </c>
      <c r="B253" s="37">
        <v>1011</v>
      </c>
      <c r="C253" s="30">
        <v>629</v>
      </c>
      <c r="D253" s="33">
        <f t="shared" si="22"/>
        <v>62.215628090999012</v>
      </c>
    </row>
    <row r="254" spans="1:4" x14ac:dyDescent="0.25">
      <c r="A254" s="2" t="s">
        <v>189</v>
      </c>
      <c r="B254" s="37">
        <v>56</v>
      </c>
      <c r="C254" s="30">
        <v>44</v>
      </c>
      <c r="D254" s="33">
        <f t="shared" si="22"/>
        <v>78.571428571428569</v>
      </c>
    </row>
    <row r="255" spans="1:4" x14ac:dyDescent="0.25">
      <c r="A255" s="22" t="s">
        <v>280</v>
      </c>
      <c r="B255" s="43">
        <f>SUM(B247:B254)</f>
        <v>4024</v>
      </c>
      <c r="C255" s="42">
        <f>SUM(C247:C254)</f>
        <v>2705</v>
      </c>
      <c r="D255" s="34">
        <f>C255/B255*100</f>
        <v>67.221669980119287</v>
      </c>
    </row>
    <row r="256" spans="1:4" x14ac:dyDescent="0.25">
      <c r="A256" s="17" t="s">
        <v>251</v>
      </c>
      <c r="B256" s="45"/>
      <c r="C256" s="20"/>
      <c r="D256" s="45"/>
    </row>
    <row r="257" spans="1:4" x14ac:dyDescent="0.25">
      <c r="A257" s="2" t="s">
        <v>190</v>
      </c>
      <c r="B257" s="37">
        <v>93</v>
      </c>
      <c r="C257" s="30">
        <v>87</v>
      </c>
      <c r="D257" s="33">
        <f>C257/B257*100</f>
        <v>93.548387096774192</v>
      </c>
    </row>
    <row r="258" spans="1:4" x14ac:dyDescent="0.25">
      <c r="A258" s="2" t="s">
        <v>191</v>
      </c>
      <c r="B258" s="37">
        <v>11</v>
      </c>
      <c r="C258" s="30">
        <v>10</v>
      </c>
      <c r="D258" s="33">
        <f t="shared" ref="D258:D264" si="23">C258/B258*100</f>
        <v>90.909090909090907</v>
      </c>
    </row>
    <row r="259" spans="1:4" x14ac:dyDescent="0.25">
      <c r="A259" s="2" t="s">
        <v>192</v>
      </c>
      <c r="B259" s="37">
        <v>59</v>
      </c>
      <c r="C259" s="30">
        <v>58</v>
      </c>
      <c r="D259" s="33">
        <f t="shared" si="23"/>
        <v>98.305084745762713</v>
      </c>
    </row>
    <row r="260" spans="1:4" x14ac:dyDescent="0.25">
      <c r="A260" s="2" t="s">
        <v>193</v>
      </c>
      <c r="B260" s="37">
        <v>245</v>
      </c>
      <c r="C260" s="30">
        <v>200</v>
      </c>
      <c r="D260" s="33">
        <f t="shared" si="23"/>
        <v>81.632653061224488</v>
      </c>
    </row>
    <row r="261" spans="1:4" x14ac:dyDescent="0.25">
      <c r="A261" s="2" t="s">
        <v>194</v>
      </c>
      <c r="B261" s="37">
        <v>166</v>
      </c>
      <c r="C261" s="30">
        <v>145</v>
      </c>
      <c r="D261" s="33">
        <f t="shared" si="23"/>
        <v>87.349397590361448</v>
      </c>
    </row>
    <row r="262" spans="1:4" x14ac:dyDescent="0.25">
      <c r="A262" s="2" t="s">
        <v>195</v>
      </c>
      <c r="B262" s="37">
        <v>455</v>
      </c>
      <c r="C262" s="30">
        <v>377</v>
      </c>
      <c r="D262" s="33">
        <f t="shared" si="23"/>
        <v>82.857142857142861</v>
      </c>
    </row>
    <row r="263" spans="1:4" x14ac:dyDescent="0.25">
      <c r="A263" s="2" t="s">
        <v>196</v>
      </c>
      <c r="B263" s="37">
        <v>216</v>
      </c>
      <c r="C263" s="49">
        <v>179</v>
      </c>
      <c r="D263" s="33">
        <f t="shared" si="23"/>
        <v>82.870370370370367</v>
      </c>
    </row>
    <row r="264" spans="1:4" x14ac:dyDescent="0.25">
      <c r="A264" s="2" t="s">
        <v>197</v>
      </c>
      <c r="B264" s="37">
        <v>59</v>
      </c>
      <c r="C264" s="30">
        <v>55</v>
      </c>
      <c r="D264" s="33">
        <f t="shared" si="23"/>
        <v>93.220338983050837</v>
      </c>
    </row>
    <row r="265" spans="1:4" x14ac:dyDescent="0.25">
      <c r="A265" s="22" t="s">
        <v>281</v>
      </c>
      <c r="B265" s="43">
        <f>SUM(B257:B264)</f>
        <v>1304</v>
      </c>
      <c r="C265" s="42">
        <f>SUM(C257:C264)</f>
        <v>1111</v>
      </c>
      <c r="D265" s="34">
        <f>C265/B265*100</f>
        <v>85.199386503067487</v>
      </c>
    </row>
    <row r="266" spans="1:4" x14ac:dyDescent="0.25">
      <c r="A266" s="17" t="s">
        <v>252</v>
      </c>
      <c r="B266" s="45"/>
      <c r="C266" s="20"/>
      <c r="D266" s="45"/>
    </row>
    <row r="267" spans="1:4" x14ac:dyDescent="0.25">
      <c r="A267" s="2" t="s">
        <v>198</v>
      </c>
      <c r="B267" s="37">
        <v>160</v>
      </c>
      <c r="C267" s="30">
        <v>142</v>
      </c>
      <c r="D267" s="33">
        <f>C267/B267*100</f>
        <v>88.75</v>
      </c>
    </row>
    <row r="268" spans="1:4" ht="31.5" x14ac:dyDescent="0.25">
      <c r="A268" s="7" t="s">
        <v>199</v>
      </c>
      <c r="B268" s="37">
        <v>854</v>
      </c>
      <c r="C268" s="31">
        <v>681</v>
      </c>
      <c r="D268" s="33">
        <f t="shared" ref="D268:D273" si="24">C268/B268*100</f>
        <v>79.742388758782198</v>
      </c>
    </row>
    <row r="269" spans="1:4" ht="31.5" x14ac:dyDescent="0.25">
      <c r="A269" s="7" t="s">
        <v>200</v>
      </c>
      <c r="B269" s="37">
        <v>506</v>
      </c>
      <c r="C269" s="31">
        <v>384</v>
      </c>
      <c r="D269" s="33">
        <f t="shared" si="24"/>
        <v>75.889328063241095</v>
      </c>
    </row>
    <row r="270" spans="1:4" x14ac:dyDescent="0.25">
      <c r="A270" s="7" t="s">
        <v>202</v>
      </c>
      <c r="B270" s="37">
        <v>24</v>
      </c>
      <c r="C270" s="31">
        <v>20</v>
      </c>
      <c r="D270" s="33">
        <f t="shared" si="24"/>
        <v>83.333333333333343</v>
      </c>
    </row>
    <row r="271" spans="1:4" ht="47.25" x14ac:dyDescent="0.25">
      <c r="A271" s="2" t="s">
        <v>203</v>
      </c>
      <c r="B271" s="37">
        <v>34</v>
      </c>
      <c r="C271" s="30">
        <v>37</v>
      </c>
      <c r="D271" s="33">
        <f>C271/B271*100</f>
        <v>108.8235294117647</v>
      </c>
    </row>
    <row r="272" spans="1:4" x14ac:dyDescent="0.25">
      <c r="A272" s="2" t="s">
        <v>204</v>
      </c>
      <c r="B272" s="37">
        <v>54</v>
      </c>
      <c r="C272" s="30">
        <v>50</v>
      </c>
      <c r="D272" s="33">
        <f t="shared" si="24"/>
        <v>92.592592592592595</v>
      </c>
    </row>
    <row r="273" spans="1:4" x14ac:dyDescent="0.25">
      <c r="A273" s="2" t="s">
        <v>205</v>
      </c>
      <c r="B273" s="37">
        <v>82</v>
      </c>
      <c r="C273" s="30">
        <v>81</v>
      </c>
      <c r="D273" s="33">
        <f t="shared" si="24"/>
        <v>98.780487804878049</v>
      </c>
    </row>
    <row r="274" spans="1:4" x14ac:dyDescent="0.25">
      <c r="A274" s="22" t="s">
        <v>282</v>
      </c>
      <c r="B274" s="43">
        <f>SUM(B267:B273)</f>
        <v>1714</v>
      </c>
      <c r="C274" s="42">
        <f>SUM(C267:C273)</f>
        <v>1395</v>
      </c>
      <c r="D274" s="34">
        <f>C274/B274*100</f>
        <v>81.388564760793471</v>
      </c>
    </row>
    <row r="275" spans="1:4" x14ac:dyDescent="0.25">
      <c r="A275" s="17" t="s">
        <v>253</v>
      </c>
      <c r="B275" s="45"/>
      <c r="C275" s="20"/>
      <c r="D275" s="45"/>
    </row>
    <row r="276" spans="1:4" x14ac:dyDescent="0.25">
      <c r="A276" s="2" t="s">
        <v>206</v>
      </c>
      <c r="B276" s="37">
        <v>116</v>
      </c>
      <c r="C276" s="30">
        <v>75</v>
      </c>
      <c r="D276" s="33">
        <f>C276/B276*100</f>
        <v>64.65517241379311</v>
      </c>
    </row>
    <row r="277" spans="1:4" x14ac:dyDescent="0.25">
      <c r="A277" s="2" t="s">
        <v>207</v>
      </c>
      <c r="B277" s="37">
        <v>27</v>
      </c>
      <c r="C277" s="30">
        <v>22</v>
      </c>
      <c r="D277" s="33">
        <f t="shared" ref="D277:D278" si="25">C277/B277*100</f>
        <v>81.481481481481481</v>
      </c>
    </row>
    <row r="278" spans="1:4" ht="47.25" x14ac:dyDescent="0.25">
      <c r="A278" s="2" t="s">
        <v>258</v>
      </c>
      <c r="B278" s="37">
        <v>137</v>
      </c>
      <c r="C278" s="30">
        <v>134</v>
      </c>
      <c r="D278" s="33">
        <f t="shared" si="25"/>
        <v>97.810218978102199</v>
      </c>
    </row>
    <row r="279" spans="1:4" ht="31.5" x14ac:dyDescent="0.25">
      <c r="A279" s="7" t="s">
        <v>209</v>
      </c>
      <c r="B279" s="37">
        <v>667</v>
      </c>
      <c r="C279" s="31">
        <v>204</v>
      </c>
      <c r="D279" s="33">
        <f>C279/B279*100</f>
        <v>30.584707646176913</v>
      </c>
    </row>
    <row r="280" spans="1:4" x14ac:dyDescent="0.25">
      <c r="A280" s="22" t="s">
        <v>283</v>
      </c>
      <c r="B280" s="43">
        <f>SUM(B276:B279)</f>
        <v>947</v>
      </c>
      <c r="C280" s="42">
        <f>SUM(C276:C279)</f>
        <v>435</v>
      </c>
      <c r="D280" s="34">
        <f>C280/B280*100</f>
        <v>45.934530095036955</v>
      </c>
    </row>
    <row r="281" spans="1:4" s="11" customFormat="1" ht="31.5" customHeight="1" x14ac:dyDescent="0.25">
      <c r="A281" s="35" t="s">
        <v>254</v>
      </c>
      <c r="B281" s="35">
        <f>B57+B66+B81+B87+B94+B108+B112+B121+B132+B142+B153+B159+B168+B178+B187+B193+B198+B203+B211+B218+B230+B237+B245+B255+B265+B274+B280</f>
        <v>100182</v>
      </c>
      <c r="C281" s="35">
        <f>C57+C66+C81+C87+C94+C108+C112+C121+C132+C142+C153+C159+C168+C178+C187+C193+C198+C203+C211+C218+C230+C237+C245+C255+C265+C274+C280</f>
        <v>56604</v>
      </c>
      <c r="D281" s="36">
        <f>C281/B281*100</f>
        <v>56.501167874468472</v>
      </c>
    </row>
  </sheetData>
  <sortState ref="A89:K94">
    <sortCondition ref="A89:A94"/>
  </sortState>
  <mergeCells count="6">
    <mergeCell ref="A2:D3"/>
    <mergeCell ref="C5:C6"/>
    <mergeCell ref="D5:D6"/>
    <mergeCell ref="A4:A6"/>
    <mergeCell ref="B4:B6"/>
    <mergeCell ref="C4:D4"/>
  </mergeCells>
  <pageMargins left="0.25" right="0.25" top="0.75" bottom="0.75" header="0.3" footer="0.3"/>
  <pageSetup paperSize="9" scale="10" fitToHeight="0" orientation="portrait" r:id="rId1"/>
  <ignoredErrors>
    <ignoredError sqref="D1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6"/>
  <sheetViews>
    <sheetView workbookViewId="0">
      <selection activeCell="P20" sqref="P20"/>
    </sheetView>
  </sheetViews>
  <sheetFormatPr defaultRowHeight="15" x14ac:dyDescent="0.25"/>
  <sheetData>
    <row r="2" spans="1:10" ht="15.75" x14ac:dyDescent="0.25">
      <c r="A2" s="52" t="s">
        <v>210</v>
      </c>
      <c r="B2" s="52" t="s">
        <v>259</v>
      </c>
      <c r="C2" s="58" t="s">
        <v>284</v>
      </c>
      <c r="D2" s="59"/>
      <c r="E2" s="59"/>
      <c r="F2" s="60"/>
      <c r="G2" s="58" t="s">
        <v>286</v>
      </c>
      <c r="H2" s="61"/>
      <c r="I2" s="61"/>
      <c r="J2" s="62"/>
    </row>
    <row r="3" spans="1:10" ht="15.75" x14ac:dyDescent="0.25">
      <c r="A3" s="52"/>
      <c r="B3" s="52"/>
      <c r="C3" s="63" t="s">
        <v>260</v>
      </c>
      <c r="D3" s="65" t="s">
        <v>261</v>
      </c>
      <c r="E3" s="66"/>
      <c r="F3" s="67" t="s">
        <v>264</v>
      </c>
      <c r="G3" s="63" t="s">
        <v>260</v>
      </c>
      <c r="H3" s="65" t="s">
        <v>261</v>
      </c>
      <c r="I3" s="66"/>
      <c r="J3" s="70" t="s">
        <v>264</v>
      </c>
    </row>
    <row r="4" spans="1:10" ht="236.25" x14ac:dyDescent="0.25">
      <c r="A4" s="52"/>
      <c r="B4" s="52"/>
      <c r="C4" s="64"/>
      <c r="D4" s="29" t="s">
        <v>262</v>
      </c>
      <c r="E4" s="29" t="s">
        <v>263</v>
      </c>
      <c r="F4" s="68"/>
      <c r="G4" s="69"/>
      <c r="H4" s="29" t="s">
        <v>262</v>
      </c>
      <c r="I4" s="29" t="s">
        <v>263</v>
      </c>
      <c r="J4" s="71"/>
    </row>
    <row r="5" spans="1:10" ht="47.25" x14ac:dyDescent="0.25">
      <c r="A5" s="19" t="s">
        <v>211</v>
      </c>
      <c r="B5" s="21">
        <v>3537</v>
      </c>
      <c r="C5" s="21">
        <v>2124</v>
      </c>
      <c r="D5" s="15">
        <v>2124</v>
      </c>
      <c r="E5" s="15">
        <v>0</v>
      </c>
      <c r="F5" s="16">
        <v>60.050890585241731</v>
      </c>
      <c r="G5" s="21">
        <v>2124</v>
      </c>
      <c r="H5" s="15">
        <v>2124</v>
      </c>
      <c r="I5" s="15">
        <v>0</v>
      </c>
      <c r="J5" s="16">
        <v>60.050890585241731</v>
      </c>
    </row>
    <row r="6" spans="1:10" ht="31.5" x14ac:dyDescent="0.25">
      <c r="A6" s="17" t="s">
        <v>213</v>
      </c>
      <c r="B6" s="18">
        <v>3537</v>
      </c>
      <c r="C6" s="18">
        <v>2124</v>
      </c>
      <c r="D6" s="15">
        <v>2124</v>
      </c>
      <c r="E6" s="15">
        <v>0</v>
      </c>
      <c r="F6" s="16">
        <v>60.050890585241731</v>
      </c>
      <c r="G6" s="18">
        <v>2124</v>
      </c>
      <c r="H6" s="15">
        <v>2124</v>
      </c>
      <c r="I6" s="15">
        <v>0</v>
      </c>
      <c r="J6" s="16">
        <v>60.050890585241731</v>
      </c>
    </row>
    <row r="7" spans="1:10" ht="47.25" x14ac:dyDescent="0.25">
      <c r="A7" s="17" t="s">
        <v>215</v>
      </c>
      <c r="B7" s="21">
        <v>8467</v>
      </c>
      <c r="C7" s="21">
        <v>3110</v>
      </c>
      <c r="D7" s="15">
        <v>3110</v>
      </c>
      <c r="E7" s="15">
        <v>0</v>
      </c>
      <c r="F7" s="16">
        <v>36.730837368607531</v>
      </c>
      <c r="G7" s="21">
        <v>3110</v>
      </c>
      <c r="H7" s="15">
        <v>3110</v>
      </c>
      <c r="I7" s="15">
        <v>0</v>
      </c>
      <c r="J7" s="16">
        <v>36.730837368607531</v>
      </c>
    </row>
    <row r="8" spans="1:10" ht="31.5" x14ac:dyDescent="0.25">
      <c r="A8" s="17" t="s">
        <v>216</v>
      </c>
      <c r="B8" s="25">
        <v>3274</v>
      </c>
      <c r="C8" s="23">
        <f>SUM(C3:C7)</f>
        <v>7358</v>
      </c>
      <c r="D8" s="23">
        <f>SUM(D3:D7)</f>
        <v>7358</v>
      </c>
      <c r="E8" s="23">
        <f>SUM(E3:E7)</f>
        <v>0</v>
      </c>
      <c r="F8" s="26">
        <f t="shared" ref="F8" si="0">D8/B8*100</f>
        <v>224.74037874160052</v>
      </c>
      <c r="G8" s="23">
        <f>SUM(G3:G7)</f>
        <v>7358</v>
      </c>
      <c r="H8" s="23">
        <f>SUM(H3:H7)</f>
        <v>7358</v>
      </c>
      <c r="I8" s="23">
        <f>SUM(I3:I7)</f>
        <v>0</v>
      </c>
      <c r="J8" s="24">
        <f t="shared" ref="J8" si="1">H8/B8*100</f>
        <v>224.74037874160052</v>
      </c>
    </row>
    <row r="9" spans="1:10" ht="31.5" x14ac:dyDescent="0.25">
      <c r="A9" s="17" t="s">
        <v>219</v>
      </c>
      <c r="B9" s="21">
        <v>3692</v>
      </c>
      <c r="C9" s="21">
        <v>2771</v>
      </c>
      <c r="D9" s="21">
        <v>2771</v>
      </c>
      <c r="E9" s="21">
        <v>0</v>
      </c>
      <c r="F9" s="16">
        <v>75.054171180931746</v>
      </c>
      <c r="G9" s="21">
        <v>2771</v>
      </c>
      <c r="H9" s="21">
        <v>2771</v>
      </c>
      <c r="I9" s="21">
        <v>0</v>
      </c>
      <c r="J9" s="16">
        <v>75.054171180931746</v>
      </c>
    </row>
    <row r="10" spans="1:10" ht="15.75" x14ac:dyDescent="0.25">
      <c r="A10" s="17" t="s">
        <v>221</v>
      </c>
      <c r="B10" s="21">
        <v>6512</v>
      </c>
      <c r="C10" s="21">
        <v>2693</v>
      </c>
      <c r="D10" s="21">
        <v>2693</v>
      </c>
      <c r="E10" s="21">
        <v>0</v>
      </c>
      <c r="F10" s="16">
        <v>41.354422604422602</v>
      </c>
      <c r="G10" s="21">
        <v>2693</v>
      </c>
      <c r="H10" s="21">
        <v>2693</v>
      </c>
      <c r="I10" s="21">
        <v>0</v>
      </c>
      <c r="J10" s="16">
        <v>41.354422604422602</v>
      </c>
    </row>
    <row r="11" spans="1:10" ht="78.75" x14ac:dyDescent="0.25">
      <c r="A11" s="17" t="s">
        <v>222</v>
      </c>
      <c r="B11" s="21">
        <v>250</v>
      </c>
      <c r="C11" s="21">
        <v>84</v>
      </c>
      <c r="D11" s="15">
        <v>84</v>
      </c>
      <c r="E11" s="15">
        <v>0</v>
      </c>
      <c r="F11" s="16">
        <v>33.6</v>
      </c>
      <c r="G11" s="21">
        <v>84</v>
      </c>
      <c r="H11" s="15">
        <v>84</v>
      </c>
      <c r="I11" s="15">
        <v>0</v>
      </c>
      <c r="J11" s="16">
        <v>33.6</v>
      </c>
    </row>
    <row r="12" spans="1:10" ht="63" x14ac:dyDescent="0.25">
      <c r="A12" s="17" t="s">
        <v>223</v>
      </c>
      <c r="B12" s="21">
        <v>1342</v>
      </c>
      <c r="C12" s="21">
        <v>302</v>
      </c>
      <c r="D12" s="15">
        <v>302</v>
      </c>
      <c r="E12" s="15">
        <v>0</v>
      </c>
      <c r="F12" s="16">
        <v>22.503725782414307</v>
      </c>
      <c r="G12" s="21">
        <v>302</v>
      </c>
      <c r="H12" s="15">
        <v>302</v>
      </c>
      <c r="I12" s="15">
        <v>0</v>
      </c>
      <c r="J12" s="16">
        <v>22.503725782414307</v>
      </c>
    </row>
    <row r="13" spans="1:10" ht="78.75" x14ac:dyDescent="0.25">
      <c r="A13" s="17" t="s">
        <v>235</v>
      </c>
      <c r="B13" s="21">
        <v>1336</v>
      </c>
      <c r="C13" s="21">
        <v>512</v>
      </c>
      <c r="D13" s="15">
        <v>512</v>
      </c>
      <c r="E13" s="15">
        <v>0</v>
      </c>
      <c r="F13" s="16">
        <v>38.323353293413177</v>
      </c>
      <c r="G13" s="21">
        <v>513</v>
      </c>
      <c r="H13" s="15">
        <v>513</v>
      </c>
      <c r="I13" s="15">
        <v>0</v>
      </c>
      <c r="J13" s="16">
        <v>38.398203592814376</v>
      </c>
    </row>
    <row r="14" spans="1:10" ht="63" x14ac:dyDescent="0.25">
      <c r="A14" s="17" t="s">
        <v>224</v>
      </c>
      <c r="B14" s="21">
        <v>1355</v>
      </c>
      <c r="C14" s="21">
        <v>788</v>
      </c>
      <c r="D14" s="15">
        <v>788</v>
      </c>
      <c r="E14" s="15">
        <v>0</v>
      </c>
      <c r="F14" s="16">
        <v>58.154981549815496</v>
      </c>
      <c r="G14" s="21">
        <v>788</v>
      </c>
      <c r="H14" s="15">
        <v>788</v>
      </c>
      <c r="I14" s="15">
        <v>0</v>
      </c>
      <c r="J14" s="16">
        <v>58.154981549815496</v>
      </c>
    </row>
    <row r="15" spans="1:10" ht="47.25" x14ac:dyDescent="0.25">
      <c r="A15" s="17" t="s">
        <v>225</v>
      </c>
      <c r="B15" s="21">
        <v>3932</v>
      </c>
      <c r="C15" s="21">
        <v>1642</v>
      </c>
      <c r="D15" s="15">
        <v>1642</v>
      </c>
      <c r="E15" s="15">
        <v>0</v>
      </c>
      <c r="F15" s="16">
        <v>41.759918616480164</v>
      </c>
      <c r="G15" s="21">
        <v>1650</v>
      </c>
      <c r="H15" s="15">
        <v>1650</v>
      </c>
      <c r="I15" s="15">
        <v>0</v>
      </c>
      <c r="J15" s="16">
        <v>41.963377416073243</v>
      </c>
    </row>
    <row r="16" spans="1:10" ht="47.25" x14ac:dyDescent="0.25">
      <c r="A16" s="17" t="s">
        <v>226</v>
      </c>
      <c r="B16" s="21">
        <v>565</v>
      </c>
      <c r="C16" s="21">
        <v>267</v>
      </c>
      <c r="D16" s="15">
        <v>267</v>
      </c>
      <c r="E16" s="15">
        <v>0</v>
      </c>
      <c r="F16" s="16">
        <v>47.256637168141594</v>
      </c>
      <c r="G16" s="21">
        <v>270</v>
      </c>
      <c r="H16" s="15">
        <v>270</v>
      </c>
      <c r="I16" s="15">
        <v>0</v>
      </c>
      <c r="J16" s="16">
        <v>47.787610619469028</v>
      </c>
    </row>
    <row r="17" spans="1:10" ht="47.25" x14ac:dyDescent="0.25">
      <c r="A17" s="17" t="s">
        <v>239</v>
      </c>
      <c r="B17" s="21">
        <v>1520</v>
      </c>
      <c r="C17" s="21">
        <v>804</v>
      </c>
      <c r="D17" s="15">
        <v>804</v>
      </c>
      <c r="E17" s="15">
        <v>0</v>
      </c>
      <c r="F17" s="16">
        <v>52.89473684210526</v>
      </c>
      <c r="G17" s="21">
        <v>804</v>
      </c>
      <c r="H17" s="15">
        <v>804</v>
      </c>
      <c r="I17" s="15">
        <v>0</v>
      </c>
      <c r="J17" s="16">
        <v>52.89473684210526</v>
      </c>
    </row>
    <row r="18" spans="1:10" ht="47.25" x14ac:dyDescent="0.25">
      <c r="A18" s="17" t="s">
        <v>240</v>
      </c>
      <c r="B18" s="21">
        <v>1371</v>
      </c>
      <c r="C18" s="21">
        <v>1172</v>
      </c>
      <c r="D18" s="15">
        <v>1172</v>
      </c>
      <c r="E18" s="15">
        <v>0</v>
      </c>
      <c r="F18" s="16">
        <v>85.485047410649159</v>
      </c>
      <c r="G18" s="21">
        <v>1172</v>
      </c>
      <c r="H18" s="15">
        <v>1172</v>
      </c>
      <c r="I18" s="15">
        <v>0</v>
      </c>
      <c r="J18" s="16">
        <v>85.485047410649159</v>
      </c>
    </row>
    <row r="19" spans="1:10" ht="47.25" x14ac:dyDescent="0.25">
      <c r="A19" s="17" t="s">
        <v>241</v>
      </c>
      <c r="B19" s="21">
        <f>SUM(B12:B18)</f>
        <v>11421</v>
      </c>
      <c r="C19" s="21">
        <f>SUM(C12:C18)</f>
        <v>5487</v>
      </c>
      <c r="D19" s="15">
        <f>SUM(D12:D18)</f>
        <v>5487</v>
      </c>
      <c r="E19" s="15">
        <f>SUM(E12:E18)</f>
        <v>0</v>
      </c>
      <c r="F19" s="16">
        <f t="shared" ref="F19" si="2">D19/B19*100</f>
        <v>48.043078539532438</v>
      </c>
      <c r="G19" s="21">
        <f>SUM(G12:G18)</f>
        <v>5499</v>
      </c>
      <c r="H19" s="15">
        <f>SUM(H12:H18)</f>
        <v>5499</v>
      </c>
      <c r="I19" s="15">
        <f>SUM(I12:I18)</f>
        <v>0</v>
      </c>
      <c r="J19" s="16">
        <f t="shared" ref="J19" si="3">H19/B19*100</f>
        <v>48.148148148148145</v>
      </c>
    </row>
    <row r="20" spans="1:10" ht="31.5" x14ac:dyDescent="0.25">
      <c r="A20" s="17" t="s">
        <v>242</v>
      </c>
      <c r="B20" s="21"/>
      <c r="C20" s="21"/>
      <c r="D20" s="15"/>
      <c r="E20" s="15"/>
      <c r="F20" s="16"/>
      <c r="G20" s="21"/>
      <c r="H20" s="15"/>
      <c r="I20" s="15"/>
      <c r="J20" s="16"/>
    </row>
    <row r="21" spans="1:10" ht="63" x14ac:dyDescent="0.25">
      <c r="A21" s="2" t="s">
        <v>143</v>
      </c>
      <c r="B21" s="3">
        <v>252</v>
      </c>
      <c r="C21" s="3">
        <v>226</v>
      </c>
      <c r="D21" s="13">
        <f>C21-E21</f>
        <v>226</v>
      </c>
      <c r="E21" s="13">
        <v>0</v>
      </c>
      <c r="F21" s="6">
        <f>D21/B21*100</f>
        <v>89.682539682539684</v>
      </c>
      <c r="G21" s="3">
        <v>226</v>
      </c>
      <c r="H21" s="13">
        <f>G21-I21</f>
        <v>226</v>
      </c>
      <c r="I21" s="13">
        <v>0</v>
      </c>
      <c r="J21" s="6">
        <f>H21/B21*100</f>
        <v>89.682539682539684</v>
      </c>
    </row>
    <row r="22" spans="1:10" ht="78.75" x14ac:dyDescent="0.25">
      <c r="A22" s="7" t="s">
        <v>144</v>
      </c>
      <c r="B22" s="8">
        <v>32</v>
      </c>
      <c r="C22" s="8">
        <v>31</v>
      </c>
      <c r="D22" s="13">
        <f t="shared" ref="D22:D24" si="4">C22-E22</f>
        <v>31</v>
      </c>
      <c r="E22" s="13">
        <v>0</v>
      </c>
      <c r="F22" s="6">
        <f>D22/B22*100</f>
        <v>96.875</v>
      </c>
      <c r="G22" s="8">
        <v>31</v>
      </c>
      <c r="H22" s="13">
        <f t="shared" ref="H22:H24" si="5">G22-I22</f>
        <v>31</v>
      </c>
      <c r="I22" s="13">
        <v>0</v>
      </c>
      <c r="J22" s="6">
        <f>H22/B22*100</f>
        <v>96.875</v>
      </c>
    </row>
    <row r="23" spans="1:10" ht="78.75" x14ac:dyDescent="0.25">
      <c r="A23" s="2" t="s">
        <v>145</v>
      </c>
      <c r="B23" s="3">
        <v>9</v>
      </c>
      <c r="C23" s="3">
        <v>9</v>
      </c>
      <c r="D23" s="13">
        <f t="shared" si="4"/>
        <v>9</v>
      </c>
      <c r="E23" s="13">
        <v>0</v>
      </c>
      <c r="F23" s="6">
        <f>D23/B23*100</f>
        <v>100</v>
      </c>
      <c r="G23" s="3">
        <v>9</v>
      </c>
      <c r="H23" s="13">
        <f t="shared" si="5"/>
        <v>9</v>
      </c>
      <c r="I23" s="13">
        <v>0</v>
      </c>
      <c r="J23" s="6">
        <f>H23/B23*100</f>
        <v>100</v>
      </c>
    </row>
    <row r="24" spans="1:10" ht="78.75" x14ac:dyDescent="0.25">
      <c r="A24" s="2" t="s">
        <v>146</v>
      </c>
      <c r="B24" s="3">
        <v>38</v>
      </c>
      <c r="C24" s="3">
        <v>38</v>
      </c>
      <c r="D24" s="13">
        <f t="shared" si="4"/>
        <v>38</v>
      </c>
      <c r="E24" s="13">
        <v>0</v>
      </c>
      <c r="F24" s="6">
        <f>D24/B24*100</f>
        <v>100</v>
      </c>
      <c r="G24" s="3">
        <v>38</v>
      </c>
      <c r="H24" s="13">
        <f t="shared" si="5"/>
        <v>38</v>
      </c>
      <c r="I24" s="13">
        <v>0</v>
      </c>
      <c r="J24" s="6">
        <f>H24/B24*100</f>
        <v>100</v>
      </c>
    </row>
    <row r="25" spans="1:10" ht="78.75" x14ac:dyDescent="0.25">
      <c r="A25" s="22" t="s">
        <v>272</v>
      </c>
      <c r="B25" s="25">
        <f>SUM(B21:B24)</f>
        <v>331</v>
      </c>
      <c r="C25" s="23">
        <f>SUM(C21:C24)</f>
        <v>304</v>
      </c>
      <c r="D25" s="23">
        <f>SUM(D21:D24)</f>
        <v>304</v>
      </c>
      <c r="E25" s="23">
        <f>SUM(E21:E24)</f>
        <v>0</v>
      </c>
      <c r="F25" s="26">
        <f>D25/B25*100</f>
        <v>91.842900302114799</v>
      </c>
      <c r="G25" s="23">
        <f>SUM(G21:G24)</f>
        <v>304</v>
      </c>
      <c r="H25" s="23">
        <f>SUM(H21:H24)</f>
        <v>304</v>
      </c>
      <c r="I25" s="23">
        <f>SUM(I21:I24)</f>
        <v>0</v>
      </c>
      <c r="J25" s="24">
        <f>H25/B25*100</f>
        <v>91.842900302114799</v>
      </c>
    </row>
    <row r="26" spans="1:10" ht="47.25" x14ac:dyDescent="0.25">
      <c r="A26" s="17" t="s">
        <v>243</v>
      </c>
      <c r="B26" s="21"/>
      <c r="C26" s="21"/>
      <c r="D26" s="15"/>
      <c r="E26" s="15"/>
      <c r="F26" s="16"/>
      <c r="G26" s="21"/>
      <c r="H26" s="15"/>
      <c r="I26" s="15"/>
      <c r="J26" s="16"/>
    </row>
    <row r="27" spans="1:10" ht="63" x14ac:dyDescent="0.25">
      <c r="A27" s="2" t="s">
        <v>147</v>
      </c>
      <c r="B27" s="3">
        <v>164</v>
      </c>
      <c r="C27" s="3">
        <v>94</v>
      </c>
      <c r="D27" s="13">
        <f>C27-E27</f>
        <v>94</v>
      </c>
      <c r="E27" s="13">
        <v>0</v>
      </c>
      <c r="F27" s="6">
        <f>D27/B27*100</f>
        <v>57.317073170731703</v>
      </c>
      <c r="G27" s="3">
        <v>94</v>
      </c>
      <c r="H27" s="13">
        <f>G27-I27</f>
        <v>94</v>
      </c>
      <c r="I27" s="13">
        <v>0</v>
      </c>
      <c r="J27" s="6">
        <f>H27/B27*100</f>
        <v>57.317073170731703</v>
      </c>
    </row>
    <row r="28" spans="1:10" ht="47.25" x14ac:dyDescent="0.25">
      <c r="A28" s="2" t="s">
        <v>148</v>
      </c>
      <c r="B28" s="3">
        <v>588</v>
      </c>
      <c r="C28" s="3">
        <v>368</v>
      </c>
      <c r="D28" s="13">
        <f t="shared" ref="D28:D29" si="6">C28-E28</f>
        <v>368</v>
      </c>
      <c r="E28" s="13">
        <v>0</v>
      </c>
      <c r="F28" s="6">
        <f>D28/B28*100</f>
        <v>62.585034013605444</v>
      </c>
      <c r="G28" s="3">
        <v>368</v>
      </c>
      <c r="H28" s="13">
        <f t="shared" ref="H28:H29" si="7">G28-I28</f>
        <v>368</v>
      </c>
      <c r="I28" s="13">
        <v>0</v>
      </c>
      <c r="J28" s="6">
        <f>H28/B28*100</f>
        <v>62.585034013605444</v>
      </c>
    </row>
    <row r="29" spans="1:10" ht="47.25" x14ac:dyDescent="0.25">
      <c r="A29" s="2" t="s">
        <v>149</v>
      </c>
      <c r="B29" s="3">
        <v>38</v>
      </c>
      <c r="C29" s="3">
        <v>30</v>
      </c>
      <c r="D29" s="13">
        <f t="shared" si="6"/>
        <v>30</v>
      </c>
      <c r="E29" s="13">
        <v>0</v>
      </c>
      <c r="F29" s="6">
        <f>D29/B29*100</f>
        <v>78.94736842105263</v>
      </c>
      <c r="G29" s="3">
        <v>30</v>
      </c>
      <c r="H29" s="13">
        <f t="shared" si="7"/>
        <v>30</v>
      </c>
      <c r="I29" s="13">
        <v>0</v>
      </c>
      <c r="J29" s="6">
        <f>H29/B29*100</f>
        <v>78.94736842105263</v>
      </c>
    </row>
    <row r="30" spans="1:10" ht="78.75" x14ac:dyDescent="0.25">
      <c r="A30" s="22" t="s">
        <v>273</v>
      </c>
      <c r="B30" s="25">
        <f>SUM(B27:B29)</f>
        <v>790</v>
      </c>
      <c r="C30" s="23">
        <f>SUM(C27:C29)</f>
        <v>492</v>
      </c>
      <c r="D30" s="23">
        <f>SUM(D27:D29)</f>
        <v>492</v>
      </c>
      <c r="E30" s="23">
        <f>SUM(E27:E29)</f>
        <v>0</v>
      </c>
      <c r="F30" s="26">
        <f>D30/B30*100</f>
        <v>62.278481012658226</v>
      </c>
      <c r="G30" s="23">
        <f>SUM(G27:G29)</f>
        <v>492</v>
      </c>
      <c r="H30" s="23">
        <f>SUM(H27:H29)</f>
        <v>492</v>
      </c>
      <c r="I30" s="23">
        <f>SUM(I27:I29)</f>
        <v>0</v>
      </c>
      <c r="J30" s="24">
        <f>H30/B30*100</f>
        <v>62.278481012658226</v>
      </c>
    </row>
    <row r="31" spans="1:10" ht="47.25" x14ac:dyDescent="0.25">
      <c r="A31" s="17" t="s">
        <v>244</v>
      </c>
      <c r="B31" s="21"/>
      <c r="C31" s="21"/>
      <c r="D31" s="15"/>
      <c r="E31" s="15"/>
      <c r="F31" s="16"/>
      <c r="G31" s="21"/>
      <c r="H31" s="15"/>
      <c r="I31" s="15"/>
      <c r="J31" s="16"/>
    </row>
    <row r="32" spans="1:10" ht="63" x14ac:dyDescent="0.25">
      <c r="A32" s="2" t="s">
        <v>150</v>
      </c>
      <c r="B32" s="3">
        <v>326</v>
      </c>
      <c r="C32" s="3">
        <v>227</v>
      </c>
      <c r="D32" s="13">
        <f>C32-E32</f>
        <v>227</v>
      </c>
      <c r="E32" s="13">
        <v>0</v>
      </c>
      <c r="F32" s="6">
        <f>D32/B32*100</f>
        <v>69.631901840490798</v>
      </c>
      <c r="G32" s="3">
        <v>228</v>
      </c>
      <c r="H32" s="13">
        <f>G32-I32</f>
        <v>228</v>
      </c>
      <c r="I32" s="13">
        <v>0</v>
      </c>
      <c r="J32" s="6">
        <f>H32/B32*100</f>
        <v>69.938650306748457</v>
      </c>
    </row>
    <row r="33" spans="1:10" ht="63" x14ac:dyDescent="0.25">
      <c r="A33" s="2" t="s">
        <v>151</v>
      </c>
      <c r="B33" s="3">
        <v>6</v>
      </c>
      <c r="C33" s="3">
        <v>6</v>
      </c>
      <c r="D33" s="13">
        <f t="shared" ref="D33:D35" si="8">C33-E33</f>
        <v>6</v>
      </c>
      <c r="E33" s="13">
        <v>0</v>
      </c>
      <c r="F33" s="6">
        <f>D33/B33*100</f>
        <v>100</v>
      </c>
      <c r="G33" s="3">
        <v>6</v>
      </c>
      <c r="H33" s="13">
        <f t="shared" ref="H33:H35" si="9">G33-I33</f>
        <v>6</v>
      </c>
      <c r="I33" s="13">
        <v>0</v>
      </c>
      <c r="J33" s="6">
        <f>H33/B33*100</f>
        <v>100</v>
      </c>
    </row>
    <row r="34" spans="1:10" ht="78.75" x14ac:dyDescent="0.25">
      <c r="A34" s="2" t="s">
        <v>152</v>
      </c>
      <c r="B34" s="3">
        <v>19</v>
      </c>
      <c r="C34" s="3">
        <v>19</v>
      </c>
      <c r="D34" s="13">
        <f t="shared" si="8"/>
        <v>19</v>
      </c>
      <c r="E34" s="13">
        <v>0</v>
      </c>
      <c r="F34" s="6">
        <f>D34/B34*100</f>
        <v>100</v>
      </c>
      <c r="G34" s="3">
        <v>19</v>
      </c>
      <c r="H34" s="13">
        <f t="shared" si="9"/>
        <v>19</v>
      </c>
      <c r="I34" s="13">
        <v>0</v>
      </c>
      <c r="J34" s="6">
        <f>H34/B34*100</f>
        <v>100</v>
      </c>
    </row>
    <row r="35" spans="1:10" ht="47.25" x14ac:dyDescent="0.25">
      <c r="A35" s="2" t="s">
        <v>153</v>
      </c>
      <c r="B35" s="3">
        <v>7</v>
      </c>
      <c r="C35" s="3">
        <v>7</v>
      </c>
      <c r="D35" s="13">
        <f t="shared" si="8"/>
        <v>7</v>
      </c>
      <c r="E35" s="13">
        <v>0</v>
      </c>
      <c r="F35" s="6">
        <f>D35/B35*100</f>
        <v>100</v>
      </c>
      <c r="G35" s="3">
        <v>7</v>
      </c>
      <c r="H35" s="13">
        <f t="shared" si="9"/>
        <v>7</v>
      </c>
      <c r="I35" s="13">
        <v>0</v>
      </c>
      <c r="J35" s="6">
        <f>H35/B35*100</f>
        <v>100</v>
      </c>
    </row>
    <row r="36" spans="1:10" ht="78.75" x14ac:dyDescent="0.25">
      <c r="A36" s="22" t="s">
        <v>274</v>
      </c>
      <c r="B36" s="25">
        <f>SUM(B32:B35)</f>
        <v>358</v>
      </c>
      <c r="C36" s="23">
        <f>SUM(C32:C35)</f>
        <v>259</v>
      </c>
      <c r="D36" s="23">
        <f>SUM(D32:D35)</f>
        <v>259</v>
      </c>
      <c r="E36" s="23">
        <f>SUM(E32:E35)</f>
        <v>0</v>
      </c>
      <c r="F36" s="26">
        <f>D36/B36*100</f>
        <v>72.346368715083798</v>
      </c>
      <c r="G36" s="23">
        <f>SUM(G32:G35)</f>
        <v>260</v>
      </c>
      <c r="H36" s="23">
        <f>SUM(H32:H35)</f>
        <v>260</v>
      </c>
      <c r="I36" s="23">
        <f>SUM(I32:I35)</f>
        <v>0</v>
      </c>
      <c r="J36" s="24">
        <f>H36/B36*100</f>
        <v>72.625698324022352</v>
      </c>
    </row>
    <row r="37" spans="1:10" ht="47.25" x14ac:dyDescent="0.25">
      <c r="A37" s="17" t="s">
        <v>245</v>
      </c>
      <c r="B37" s="21"/>
      <c r="C37" s="21"/>
      <c r="D37" s="15"/>
      <c r="E37" s="15"/>
      <c r="F37" s="16"/>
      <c r="G37" s="21"/>
      <c r="H37" s="15"/>
      <c r="I37" s="15"/>
      <c r="J37" s="16"/>
    </row>
    <row r="38" spans="1:10" ht="78.75" x14ac:dyDescent="0.25">
      <c r="A38" s="2" t="s">
        <v>154</v>
      </c>
      <c r="B38" s="3">
        <v>735</v>
      </c>
      <c r="C38" s="3">
        <v>463</v>
      </c>
      <c r="D38" s="13">
        <f>C38-E38</f>
        <v>463</v>
      </c>
      <c r="E38" s="13">
        <v>0</v>
      </c>
      <c r="F38" s="6">
        <f t="shared" ref="F38:F44" si="10">D38/B38*100</f>
        <v>62.993197278911559</v>
      </c>
      <c r="G38" s="3">
        <v>470</v>
      </c>
      <c r="H38" s="13">
        <f>G38-I38</f>
        <v>470</v>
      </c>
      <c r="I38" s="13">
        <v>0</v>
      </c>
      <c r="J38" s="6">
        <f t="shared" ref="J38:J44" si="11">H38/B38*100</f>
        <v>63.945578231292522</v>
      </c>
    </row>
    <row r="39" spans="1:10" ht="47.25" x14ac:dyDescent="0.25">
      <c r="A39" s="2" t="s">
        <v>155</v>
      </c>
      <c r="B39" s="3">
        <v>206</v>
      </c>
      <c r="C39" s="3">
        <v>145</v>
      </c>
      <c r="D39" s="13">
        <f t="shared" ref="D39:D43" si="12">C39-E39</f>
        <v>145</v>
      </c>
      <c r="E39" s="13">
        <v>0</v>
      </c>
      <c r="F39" s="6">
        <f t="shared" si="10"/>
        <v>70.388349514563103</v>
      </c>
      <c r="G39" s="3">
        <v>161</v>
      </c>
      <c r="H39" s="13">
        <f t="shared" ref="H39:H43" si="13">G39-I39</f>
        <v>161</v>
      </c>
      <c r="I39" s="13">
        <v>0</v>
      </c>
      <c r="J39" s="6">
        <f t="shared" si="11"/>
        <v>78.155339805825236</v>
      </c>
    </row>
    <row r="40" spans="1:10" ht="63" x14ac:dyDescent="0.25">
      <c r="A40" s="2" t="s">
        <v>156</v>
      </c>
      <c r="B40" s="3">
        <v>17</v>
      </c>
      <c r="C40" s="3">
        <v>17</v>
      </c>
      <c r="D40" s="13">
        <f t="shared" si="12"/>
        <v>17</v>
      </c>
      <c r="E40" s="13">
        <v>0</v>
      </c>
      <c r="F40" s="6">
        <f t="shared" si="10"/>
        <v>100</v>
      </c>
      <c r="G40" s="3">
        <v>18</v>
      </c>
      <c r="H40" s="13">
        <f t="shared" si="13"/>
        <v>18</v>
      </c>
      <c r="I40" s="13">
        <v>0</v>
      </c>
      <c r="J40" s="6">
        <f t="shared" si="11"/>
        <v>105.88235294117648</v>
      </c>
    </row>
    <row r="41" spans="1:10" ht="63" x14ac:dyDescent="0.25">
      <c r="A41" s="2" t="s">
        <v>157</v>
      </c>
      <c r="B41" s="3">
        <v>702</v>
      </c>
      <c r="C41" s="3">
        <v>306</v>
      </c>
      <c r="D41" s="13">
        <f t="shared" si="12"/>
        <v>306</v>
      </c>
      <c r="E41" s="13">
        <v>0</v>
      </c>
      <c r="F41" s="6">
        <f t="shared" si="10"/>
        <v>43.589743589743591</v>
      </c>
      <c r="G41" s="3">
        <v>315</v>
      </c>
      <c r="H41" s="13">
        <f t="shared" si="13"/>
        <v>315</v>
      </c>
      <c r="I41" s="13">
        <v>0</v>
      </c>
      <c r="J41" s="6">
        <f t="shared" si="11"/>
        <v>44.871794871794876</v>
      </c>
    </row>
    <row r="42" spans="1:10" ht="78.75" x14ac:dyDescent="0.25">
      <c r="A42" s="2" t="s">
        <v>158</v>
      </c>
      <c r="B42" s="3">
        <v>498</v>
      </c>
      <c r="C42" s="3">
        <v>376</v>
      </c>
      <c r="D42" s="13">
        <f t="shared" si="12"/>
        <v>376</v>
      </c>
      <c r="E42" s="13">
        <v>0</v>
      </c>
      <c r="F42" s="6">
        <f t="shared" si="10"/>
        <v>75.502008032128515</v>
      </c>
      <c r="G42" s="3">
        <v>376</v>
      </c>
      <c r="H42" s="13">
        <f t="shared" si="13"/>
        <v>376</v>
      </c>
      <c r="I42" s="13">
        <v>0</v>
      </c>
      <c r="J42" s="6">
        <f t="shared" si="11"/>
        <v>75.502008032128515</v>
      </c>
    </row>
    <row r="43" spans="1:10" ht="63" x14ac:dyDescent="0.25">
      <c r="A43" s="2" t="s">
        <v>159</v>
      </c>
      <c r="B43" s="3">
        <v>37</v>
      </c>
      <c r="C43" s="3">
        <v>38</v>
      </c>
      <c r="D43" s="13">
        <f t="shared" si="12"/>
        <v>38</v>
      </c>
      <c r="E43" s="13">
        <v>0</v>
      </c>
      <c r="F43" s="6">
        <f t="shared" si="10"/>
        <v>102.70270270270269</v>
      </c>
      <c r="G43" s="3">
        <v>39</v>
      </c>
      <c r="H43" s="13">
        <f t="shared" si="13"/>
        <v>39</v>
      </c>
      <c r="I43" s="13">
        <v>0</v>
      </c>
      <c r="J43" s="6">
        <f t="shared" si="11"/>
        <v>105.40540540540539</v>
      </c>
    </row>
    <row r="44" spans="1:10" ht="78.75" x14ac:dyDescent="0.25">
      <c r="A44" s="22" t="s">
        <v>275</v>
      </c>
      <c r="B44" s="25">
        <f>SUM(B38:B43)</f>
        <v>2195</v>
      </c>
      <c r="C44" s="23">
        <f>SUM(C38:C43)</f>
        <v>1345</v>
      </c>
      <c r="D44" s="23">
        <f>SUM(D38:D43)</f>
        <v>1345</v>
      </c>
      <c r="E44" s="23">
        <f>SUM(E38:E43)</f>
        <v>0</v>
      </c>
      <c r="F44" s="26">
        <f t="shared" si="10"/>
        <v>61.275626423690213</v>
      </c>
      <c r="G44" s="23">
        <f>SUM(G38:G43)</f>
        <v>1379</v>
      </c>
      <c r="H44" s="23">
        <f>SUM(H38:H43)</f>
        <v>1379</v>
      </c>
      <c r="I44" s="23">
        <f>SUM(I38:I43)</f>
        <v>0</v>
      </c>
      <c r="J44" s="24">
        <f t="shared" si="11"/>
        <v>62.824601366742591</v>
      </c>
    </row>
    <row r="45" spans="1:10" ht="47.25" x14ac:dyDescent="0.25">
      <c r="A45" s="17" t="s">
        <v>250</v>
      </c>
      <c r="B45" s="21"/>
      <c r="C45" s="21"/>
      <c r="D45" s="15"/>
      <c r="E45" s="15"/>
      <c r="F45" s="16"/>
      <c r="G45" s="21"/>
      <c r="H45" s="15"/>
      <c r="I45" s="15"/>
      <c r="J45" s="16"/>
    </row>
    <row r="46" spans="1:10" ht="63" x14ac:dyDescent="0.25">
      <c r="A46" s="2" t="s">
        <v>160</v>
      </c>
      <c r="B46" s="3">
        <v>22</v>
      </c>
      <c r="C46" s="3">
        <v>31</v>
      </c>
      <c r="D46" s="13">
        <f>C46-E46</f>
        <v>31</v>
      </c>
      <c r="E46" s="13">
        <v>0</v>
      </c>
      <c r="F46" s="6">
        <f t="shared" ref="F46:F51" si="14">D46/B46*100</f>
        <v>140.90909090909091</v>
      </c>
      <c r="G46" s="3">
        <v>31</v>
      </c>
      <c r="H46" s="13">
        <f>G46-I46</f>
        <v>31</v>
      </c>
      <c r="I46" s="13">
        <v>0</v>
      </c>
      <c r="J46" s="6">
        <f t="shared" ref="J46:J51" si="15">H46/B46*100</f>
        <v>140.90909090909091</v>
      </c>
    </row>
    <row r="47" spans="1:10" ht="78.75" x14ac:dyDescent="0.25">
      <c r="A47" s="2" t="s">
        <v>161</v>
      </c>
      <c r="B47" s="3">
        <v>30</v>
      </c>
      <c r="C47" s="3">
        <v>31</v>
      </c>
      <c r="D47" s="13">
        <f t="shared" ref="D47:D50" si="16">C47-E47</f>
        <v>31</v>
      </c>
      <c r="E47" s="13">
        <v>0</v>
      </c>
      <c r="F47" s="6">
        <f t="shared" si="14"/>
        <v>103.33333333333334</v>
      </c>
      <c r="G47" s="3">
        <v>31</v>
      </c>
      <c r="H47" s="13">
        <f t="shared" ref="H47" si="17">G47-I47</f>
        <v>31</v>
      </c>
      <c r="I47" s="13">
        <v>0</v>
      </c>
      <c r="J47" s="6">
        <f t="shared" si="15"/>
        <v>103.33333333333334</v>
      </c>
    </row>
    <row r="48" spans="1:10" ht="63" x14ac:dyDescent="0.25">
      <c r="A48" s="2" t="s">
        <v>162</v>
      </c>
      <c r="B48" s="3">
        <v>509</v>
      </c>
      <c r="C48" s="3">
        <v>341</v>
      </c>
      <c r="D48" s="13">
        <f>C48-E48</f>
        <v>341</v>
      </c>
      <c r="E48" s="13">
        <v>0</v>
      </c>
      <c r="F48" s="6">
        <f t="shared" si="14"/>
        <v>66.994106090373279</v>
      </c>
      <c r="G48" s="3">
        <v>341</v>
      </c>
      <c r="H48" s="13">
        <f>G48-I48</f>
        <v>341</v>
      </c>
      <c r="I48" s="13">
        <v>0</v>
      </c>
      <c r="J48" s="6">
        <f t="shared" si="15"/>
        <v>66.994106090373279</v>
      </c>
    </row>
    <row r="49" spans="1:10" ht="63" x14ac:dyDescent="0.25">
      <c r="A49" s="2" t="s">
        <v>163</v>
      </c>
      <c r="B49" s="3">
        <v>47</v>
      </c>
      <c r="C49" s="3">
        <v>55</v>
      </c>
      <c r="D49" s="13">
        <f t="shared" si="16"/>
        <v>55</v>
      </c>
      <c r="E49" s="13">
        <v>0</v>
      </c>
      <c r="F49" s="6">
        <f t="shared" si="14"/>
        <v>117.02127659574468</v>
      </c>
      <c r="G49" s="3">
        <v>55</v>
      </c>
      <c r="H49" s="13">
        <f t="shared" ref="H49:H50" si="18">G49-I49</f>
        <v>55</v>
      </c>
      <c r="I49" s="13">
        <v>0</v>
      </c>
      <c r="J49" s="6">
        <f t="shared" si="15"/>
        <v>117.02127659574468</v>
      </c>
    </row>
    <row r="50" spans="1:10" ht="78.75" x14ac:dyDescent="0.25">
      <c r="A50" s="2" t="s">
        <v>164</v>
      </c>
      <c r="B50" s="3">
        <v>202</v>
      </c>
      <c r="C50" s="3">
        <v>122</v>
      </c>
      <c r="D50" s="13">
        <f t="shared" si="16"/>
        <v>122</v>
      </c>
      <c r="E50" s="13">
        <v>0</v>
      </c>
      <c r="F50" s="6">
        <f t="shared" si="14"/>
        <v>60.396039603960396</v>
      </c>
      <c r="G50" s="3">
        <v>122</v>
      </c>
      <c r="H50" s="13">
        <f t="shared" si="18"/>
        <v>122</v>
      </c>
      <c r="I50" s="13">
        <v>0</v>
      </c>
      <c r="J50" s="6">
        <f t="shared" si="15"/>
        <v>60.396039603960396</v>
      </c>
    </row>
    <row r="51" spans="1:10" ht="78.75" x14ac:dyDescent="0.25">
      <c r="A51" s="22" t="s">
        <v>276</v>
      </c>
      <c r="B51" s="25">
        <f>SUM(B46:B50)</f>
        <v>810</v>
      </c>
      <c r="C51" s="27">
        <f>SUM(C46:C50)</f>
        <v>580</v>
      </c>
      <c r="D51" s="27">
        <f>SUM(D46:D50)</f>
        <v>580</v>
      </c>
      <c r="E51" s="27">
        <f>SUM(E46:E50)</f>
        <v>0</v>
      </c>
      <c r="F51" s="26">
        <f t="shared" si="14"/>
        <v>71.604938271604937</v>
      </c>
      <c r="G51" s="27">
        <f>SUM(G46:G50)</f>
        <v>580</v>
      </c>
      <c r="H51" s="27">
        <f>SUM(H46:H50)</f>
        <v>580</v>
      </c>
      <c r="I51" s="27">
        <f>SUM(I46:I50)</f>
        <v>0</v>
      </c>
      <c r="J51" s="24">
        <f t="shared" si="15"/>
        <v>71.604938271604937</v>
      </c>
    </row>
    <row r="52" spans="1:10" ht="47.25" x14ac:dyDescent="0.25">
      <c r="A52" s="17" t="s">
        <v>246</v>
      </c>
      <c r="B52" s="21"/>
      <c r="C52" s="21"/>
      <c r="D52" s="15"/>
      <c r="E52" s="15"/>
      <c r="F52" s="16"/>
      <c r="G52" s="21"/>
      <c r="H52" s="15"/>
      <c r="I52" s="15"/>
      <c r="J52" s="16"/>
    </row>
    <row r="53" spans="1:10" ht="31.5" x14ac:dyDescent="0.25">
      <c r="A53" s="2" t="s">
        <v>165</v>
      </c>
      <c r="B53" s="3">
        <v>496</v>
      </c>
      <c r="C53" s="3">
        <v>65</v>
      </c>
      <c r="D53" s="13">
        <f>C53-E53</f>
        <v>65</v>
      </c>
      <c r="E53" s="13">
        <v>0</v>
      </c>
      <c r="F53" s="6">
        <f t="shared" ref="F53:F63" si="19">D53/B53*100</f>
        <v>13.104838709677418</v>
      </c>
      <c r="G53" s="3">
        <v>65</v>
      </c>
      <c r="H53" s="13">
        <f>G53-I53</f>
        <v>65</v>
      </c>
      <c r="I53" s="13">
        <v>0</v>
      </c>
      <c r="J53" s="6">
        <f t="shared" ref="J53:J63" si="20">H53/B53*100</f>
        <v>13.104838709677418</v>
      </c>
    </row>
    <row r="54" spans="1:10" ht="31.5" x14ac:dyDescent="0.25">
      <c r="A54" s="2" t="s">
        <v>65</v>
      </c>
      <c r="B54" s="3">
        <v>721</v>
      </c>
      <c r="C54" s="3">
        <v>299</v>
      </c>
      <c r="D54" s="13">
        <f t="shared" ref="D54:D62" si="21">C54-E54</f>
        <v>299</v>
      </c>
      <c r="E54" s="13">
        <v>0</v>
      </c>
      <c r="F54" s="6">
        <f t="shared" si="19"/>
        <v>41.470180305131763</v>
      </c>
      <c r="G54" s="3">
        <v>303</v>
      </c>
      <c r="H54" s="13">
        <f t="shared" ref="H54:H62" si="22">G54-I54</f>
        <v>303</v>
      </c>
      <c r="I54" s="13">
        <v>0</v>
      </c>
      <c r="J54" s="6">
        <f t="shared" si="20"/>
        <v>42.024965325936201</v>
      </c>
    </row>
    <row r="55" spans="1:10" ht="31.5" x14ac:dyDescent="0.25">
      <c r="A55" s="2" t="s">
        <v>68</v>
      </c>
      <c r="B55" s="3">
        <v>599</v>
      </c>
      <c r="C55" s="3">
        <v>230</v>
      </c>
      <c r="D55" s="13">
        <f t="shared" si="21"/>
        <v>230</v>
      </c>
      <c r="E55" s="13">
        <v>0</v>
      </c>
      <c r="F55" s="6">
        <f t="shared" si="19"/>
        <v>38.397328881469114</v>
      </c>
      <c r="G55" s="3">
        <v>230</v>
      </c>
      <c r="H55" s="13">
        <f t="shared" si="22"/>
        <v>230</v>
      </c>
      <c r="I55" s="13">
        <v>0</v>
      </c>
      <c r="J55" s="6">
        <f t="shared" si="20"/>
        <v>38.397328881469114</v>
      </c>
    </row>
    <row r="56" spans="1:10" ht="31.5" x14ac:dyDescent="0.25">
      <c r="A56" s="2" t="s">
        <v>166</v>
      </c>
      <c r="B56" s="3">
        <v>891</v>
      </c>
      <c r="C56" s="3">
        <v>639</v>
      </c>
      <c r="D56" s="13">
        <f t="shared" si="21"/>
        <v>639</v>
      </c>
      <c r="E56" s="13">
        <v>0</v>
      </c>
      <c r="F56" s="6">
        <f t="shared" si="19"/>
        <v>71.717171717171709</v>
      </c>
      <c r="G56" s="3">
        <v>639</v>
      </c>
      <c r="H56" s="13">
        <f t="shared" si="22"/>
        <v>639</v>
      </c>
      <c r="I56" s="13">
        <v>0</v>
      </c>
      <c r="J56" s="6">
        <f t="shared" si="20"/>
        <v>71.717171717171709</v>
      </c>
    </row>
    <row r="57" spans="1:10" ht="110.25" x14ac:dyDescent="0.25">
      <c r="A57" s="2" t="s">
        <v>257</v>
      </c>
      <c r="B57" s="3">
        <v>179</v>
      </c>
      <c r="C57" s="3">
        <v>103</v>
      </c>
      <c r="D57" s="13">
        <f t="shared" si="21"/>
        <v>103</v>
      </c>
      <c r="E57" s="14">
        <v>0</v>
      </c>
      <c r="F57" s="6">
        <f t="shared" si="19"/>
        <v>57.541899441340782</v>
      </c>
      <c r="G57" s="3">
        <v>103</v>
      </c>
      <c r="H57" s="13">
        <f t="shared" si="22"/>
        <v>103</v>
      </c>
      <c r="I57" s="14">
        <v>0</v>
      </c>
      <c r="J57" s="6">
        <f t="shared" si="20"/>
        <v>57.541899441340782</v>
      </c>
    </row>
    <row r="58" spans="1:10" ht="141.75" x14ac:dyDescent="0.25">
      <c r="A58" s="2" t="s">
        <v>256</v>
      </c>
      <c r="B58" s="3">
        <v>37</v>
      </c>
      <c r="C58" s="3">
        <v>23</v>
      </c>
      <c r="D58" s="13">
        <f t="shared" si="21"/>
        <v>23</v>
      </c>
      <c r="E58" s="13">
        <v>0</v>
      </c>
      <c r="F58" s="6">
        <f t="shared" si="19"/>
        <v>62.162162162162161</v>
      </c>
      <c r="G58" s="3">
        <v>23</v>
      </c>
      <c r="H58" s="13">
        <f t="shared" si="22"/>
        <v>23</v>
      </c>
      <c r="I58" s="13">
        <v>0</v>
      </c>
      <c r="J58" s="6">
        <f t="shared" si="20"/>
        <v>62.162162162162161</v>
      </c>
    </row>
    <row r="59" spans="1:10" ht="126" x14ac:dyDescent="0.25">
      <c r="A59" s="2" t="s">
        <v>167</v>
      </c>
      <c r="B59" s="3">
        <v>21</v>
      </c>
      <c r="C59" s="3">
        <v>16</v>
      </c>
      <c r="D59" s="13">
        <f t="shared" si="21"/>
        <v>16</v>
      </c>
      <c r="E59" s="13">
        <v>0</v>
      </c>
      <c r="F59" s="6">
        <f t="shared" si="19"/>
        <v>76.19047619047619</v>
      </c>
      <c r="G59" s="3">
        <v>16</v>
      </c>
      <c r="H59" s="13">
        <f t="shared" si="22"/>
        <v>16</v>
      </c>
      <c r="I59" s="13">
        <v>0</v>
      </c>
      <c r="J59" s="6">
        <f t="shared" si="20"/>
        <v>76.19047619047619</v>
      </c>
    </row>
    <row r="60" spans="1:10" ht="47.25" x14ac:dyDescent="0.25">
      <c r="A60" s="2" t="s">
        <v>168</v>
      </c>
      <c r="B60" s="3">
        <v>61</v>
      </c>
      <c r="C60" s="3">
        <v>52</v>
      </c>
      <c r="D60" s="13">
        <f t="shared" si="21"/>
        <v>52</v>
      </c>
      <c r="E60" s="13">
        <v>0</v>
      </c>
      <c r="F60" s="6">
        <f t="shared" si="19"/>
        <v>85.245901639344254</v>
      </c>
      <c r="G60" s="3">
        <v>52</v>
      </c>
      <c r="H60" s="13">
        <f t="shared" si="22"/>
        <v>52</v>
      </c>
      <c r="I60" s="13">
        <v>0</v>
      </c>
      <c r="J60" s="6">
        <f t="shared" si="20"/>
        <v>85.245901639344254</v>
      </c>
    </row>
    <row r="61" spans="1:10" ht="94.5" x14ac:dyDescent="0.25">
      <c r="A61" s="2" t="s">
        <v>169</v>
      </c>
      <c r="B61" s="3">
        <v>71</v>
      </c>
      <c r="C61" s="3">
        <v>51</v>
      </c>
      <c r="D61" s="13">
        <f t="shared" si="21"/>
        <v>51</v>
      </c>
      <c r="E61" s="13">
        <v>0</v>
      </c>
      <c r="F61" s="6">
        <f t="shared" si="19"/>
        <v>71.83098591549296</v>
      </c>
      <c r="G61" s="3">
        <v>51</v>
      </c>
      <c r="H61" s="13">
        <f t="shared" si="22"/>
        <v>51</v>
      </c>
      <c r="I61" s="13">
        <v>0</v>
      </c>
      <c r="J61" s="6">
        <f t="shared" si="20"/>
        <v>71.83098591549296</v>
      </c>
    </row>
    <row r="62" spans="1:10" ht="63" x14ac:dyDescent="0.25">
      <c r="A62" s="2" t="s">
        <v>170</v>
      </c>
      <c r="B62" s="3">
        <v>59</v>
      </c>
      <c r="C62" s="3">
        <v>0</v>
      </c>
      <c r="D62" s="13">
        <f t="shared" si="21"/>
        <v>0</v>
      </c>
      <c r="E62" s="13">
        <v>0</v>
      </c>
      <c r="F62" s="6">
        <f t="shared" si="19"/>
        <v>0</v>
      </c>
      <c r="G62" s="3">
        <v>0</v>
      </c>
      <c r="H62" s="13">
        <f t="shared" si="22"/>
        <v>0</v>
      </c>
      <c r="I62" s="13">
        <v>0</v>
      </c>
      <c r="J62" s="6">
        <f t="shared" si="20"/>
        <v>0</v>
      </c>
    </row>
    <row r="63" spans="1:10" ht="78.75" x14ac:dyDescent="0.25">
      <c r="A63" s="22" t="s">
        <v>277</v>
      </c>
      <c r="B63" s="25">
        <f>SUM(B53:B62)</f>
        <v>3135</v>
      </c>
      <c r="C63" s="23">
        <f>SUM(C53:C62)</f>
        <v>1478</v>
      </c>
      <c r="D63" s="23">
        <f>SUM(D53:D62)</f>
        <v>1478</v>
      </c>
      <c r="E63" s="23">
        <f>SUM(E53:E62)</f>
        <v>0</v>
      </c>
      <c r="F63" s="26">
        <f t="shared" si="19"/>
        <v>47.145135566188195</v>
      </c>
      <c r="G63" s="23">
        <f>SUM(G53:G62)</f>
        <v>1482</v>
      </c>
      <c r="H63" s="23">
        <f>SUM(H53:H62)</f>
        <v>1482</v>
      </c>
      <c r="I63" s="23">
        <f>SUM(I53:I62)</f>
        <v>0</v>
      </c>
      <c r="J63" s="24">
        <f t="shared" si="20"/>
        <v>47.272727272727273</v>
      </c>
    </row>
    <row r="64" spans="1:10" ht="47.25" x14ac:dyDescent="0.25">
      <c r="A64" s="17" t="s">
        <v>247</v>
      </c>
      <c r="B64" s="21"/>
      <c r="C64" s="21"/>
      <c r="D64" s="15"/>
      <c r="E64" s="15"/>
      <c r="F64" s="16"/>
      <c r="G64" s="21"/>
      <c r="H64" s="15"/>
      <c r="I64" s="15"/>
      <c r="J64" s="16"/>
    </row>
    <row r="65" spans="1:10" ht="63" x14ac:dyDescent="0.25">
      <c r="A65" s="2" t="s">
        <v>171</v>
      </c>
      <c r="B65" s="3">
        <v>80</v>
      </c>
      <c r="C65" s="3">
        <v>27</v>
      </c>
      <c r="D65" s="13">
        <f>C65-E65</f>
        <v>27</v>
      </c>
      <c r="E65" s="13">
        <v>0</v>
      </c>
      <c r="F65" s="6">
        <f t="shared" ref="F65:F70" si="23">D65/B65*100</f>
        <v>33.75</v>
      </c>
      <c r="G65" s="3">
        <v>27</v>
      </c>
      <c r="H65" s="13">
        <f>G65-I65</f>
        <v>27</v>
      </c>
      <c r="I65" s="13">
        <v>0</v>
      </c>
      <c r="J65" s="6">
        <f t="shared" ref="J65:J70" si="24">H65/B65*100</f>
        <v>33.75</v>
      </c>
    </row>
    <row r="66" spans="1:10" ht="78.75" x14ac:dyDescent="0.25">
      <c r="A66" s="2" t="s">
        <v>172</v>
      </c>
      <c r="B66" s="3">
        <v>624</v>
      </c>
      <c r="C66" s="3">
        <v>385</v>
      </c>
      <c r="D66" s="13">
        <f t="shared" ref="D66:D69" si="25">C66-E66</f>
        <v>385</v>
      </c>
      <c r="E66" s="13">
        <v>0</v>
      </c>
      <c r="F66" s="6">
        <f t="shared" si="23"/>
        <v>61.698717948717949</v>
      </c>
      <c r="G66" s="3">
        <v>386</v>
      </c>
      <c r="H66" s="13">
        <f t="shared" ref="H66:H69" si="26">G66-I66</f>
        <v>386</v>
      </c>
      <c r="I66" s="13">
        <v>0</v>
      </c>
      <c r="J66" s="6">
        <f t="shared" si="24"/>
        <v>61.858974358974365</v>
      </c>
    </row>
    <row r="67" spans="1:10" ht="63" x14ac:dyDescent="0.25">
      <c r="A67" s="2" t="s">
        <v>173</v>
      </c>
      <c r="B67" s="3">
        <v>115</v>
      </c>
      <c r="C67" s="3">
        <v>100</v>
      </c>
      <c r="D67" s="13">
        <f t="shared" si="25"/>
        <v>100</v>
      </c>
      <c r="E67" s="13">
        <v>0</v>
      </c>
      <c r="F67" s="6">
        <f t="shared" si="23"/>
        <v>86.956521739130437</v>
      </c>
      <c r="G67" s="3">
        <v>100</v>
      </c>
      <c r="H67" s="13">
        <f t="shared" si="26"/>
        <v>100</v>
      </c>
      <c r="I67" s="13">
        <v>0</v>
      </c>
      <c r="J67" s="6">
        <f t="shared" si="24"/>
        <v>86.956521739130437</v>
      </c>
    </row>
    <row r="68" spans="1:10" ht="63" x14ac:dyDescent="0.25">
      <c r="A68" s="2" t="s">
        <v>174</v>
      </c>
      <c r="B68" s="3">
        <v>71</v>
      </c>
      <c r="C68" s="3">
        <v>64</v>
      </c>
      <c r="D68" s="13">
        <f t="shared" si="25"/>
        <v>64</v>
      </c>
      <c r="E68" s="13">
        <v>0</v>
      </c>
      <c r="F68" s="6">
        <f t="shared" si="23"/>
        <v>90.140845070422543</v>
      </c>
      <c r="G68" s="3">
        <v>64</v>
      </c>
      <c r="H68" s="13">
        <f t="shared" si="26"/>
        <v>64</v>
      </c>
      <c r="I68" s="13">
        <v>0</v>
      </c>
      <c r="J68" s="6">
        <f t="shared" si="24"/>
        <v>90.140845070422543</v>
      </c>
    </row>
    <row r="69" spans="1:10" ht="63" x14ac:dyDescent="0.25">
      <c r="A69" s="2" t="s">
        <v>175</v>
      </c>
      <c r="B69" s="3">
        <v>44</v>
      </c>
      <c r="C69" s="3">
        <v>39</v>
      </c>
      <c r="D69" s="13">
        <f t="shared" si="25"/>
        <v>39</v>
      </c>
      <c r="E69" s="13">
        <v>0</v>
      </c>
      <c r="F69" s="6">
        <f t="shared" si="23"/>
        <v>88.63636363636364</v>
      </c>
      <c r="G69" s="3">
        <v>39</v>
      </c>
      <c r="H69" s="13">
        <f t="shared" si="26"/>
        <v>39</v>
      </c>
      <c r="I69" s="13">
        <v>0</v>
      </c>
      <c r="J69" s="6">
        <f t="shared" si="24"/>
        <v>88.63636363636364</v>
      </c>
    </row>
    <row r="70" spans="1:10" ht="78.75" x14ac:dyDescent="0.25">
      <c r="A70" s="22" t="s">
        <v>278</v>
      </c>
      <c r="B70" s="25">
        <f>SUM(B65:B69)</f>
        <v>934</v>
      </c>
      <c r="C70" s="23">
        <f>SUM(C65:C69)</f>
        <v>615</v>
      </c>
      <c r="D70" s="23">
        <f>SUM(D65:D69)</f>
        <v>615</v>
      </c>
      <c r="E70" s="23">
        <f>SUM(E65:E69)</f>
        <v>0</v>
      </c>
      <c r="F70" s="26">
        <f t="shared" si="23"/>
        <v>65.845824411134899</v>
      </c>
      <c r="G70" s="23">
        <f>SUM(G65:G69)</f>
        <v>616</v>
      </c>
      <c r="H70" s="23">
        <f>SUM(H65:H69)</f>
        <v>616</v>
      </c>
      <c r="I70" s="23">
        <f>SUM(I65:I69)</f>
        <v>0</v>
      </c>
      <c r="J70" s="24">
        <f t="shared" si="24"/>
        <v>65.952890792291214</v>
      </c>
    </row>
    <row r="71" spans="1:10" ht="47.25" x14ac:dyDescent="0.25">
      <c r="A71" s="17" t="s">
        <v>248</v>
      </c>
      <c r="B71" s="21"/>
      <c r="C71" s="21"/>
      <c r="D71" s="15"/>
      <c r="E71" s="15"/>
      <c r="F71" s="16"/>
      <c r="G71" s="21"/>
      <c r="H71" s="15"/>
      <c r="I71" s="15"/>
      <c r="J71" s="16"/>
    </row>
    <row r="72" spans="1:10" ht="47.25" x14ac:dyDescent="0.25">
      <c r="A72" s="2" t="s">
        <v>176</v>
      </c>
      <c r="B72" s="3">
        <v>276</v>
      </c>
      <c r="C72" s="3">
        <v>288</v>
      </c>
      <c r="D72" s="13">
        <f>C72-E72</f>
        <v>288</v>
      </c>
      <c r="E72" s="13">
        <v>0</v>
      </c>
      <c r="F72" s="6">
        <f t="shared" ref="F72:F78" si="27">D72/B72*100</f>
        <v>104.34782608695652</v>
      </c>
      <c r="G72" s="3">
        <v>288</v>
      </c>
      <c r="H72" s="13">
        <f>G72-I72</f>
        <v>288</v>
      </c>
      <c r="I72" s="13">
        <v>0</v>
      </c>
      <c r="J72" s="6">
        <f t="shared" ref="J72:J78" si="28">H72/B72*100</f>
        <v>104.34782608695652</v>
      </c>
    </row>
    <row r="73" spans="1:10" ht="63" x14ac:dyDescent="0.25">
      <c r="A73" s="2" t="s">
        <v>177</v>
      </c>
      <c r="B73" s="3">
        <v>222</v>
      </c>
      <c r="C73" s="3">
        <v>218</v>
      </c>
      <c r="D73" s="13">
        <f t="shared" ref="D73:D77" si="29">C73-E73</f>
        <v>218</v>
      </c>
      <c r="E73" s="13">
        <v>0</v>
      </c>
      <c r="F73" s="6">
        <f t="shared" si="27"/>
        <v>98.198198198198199</v>
      </c>
      <c r="G73" s="3">
        <v>218</v>
      </c>
      <c r="H73" s="13">
        <f t="shared" ref="H73:H77" si="30">G73-I73</f>
        <v>218</v>
      </c>
      <c r="I73" s="13">
        <v>0</v>
      </c>
      <c r="J73" s="6">
        <f t="shared" si="28"/>
        <v>98.198198198198199</v>
      </c>
    </row>
    <row r="74" spans="1:10" ht="63" x14ac:dyDescent="0.25">
      <c r="A74" s="2" t="s">
        <v>178</v>
      </c>
      <c r="B74" s="3">
        <v>163</v>
      </c>
      <c r="C74" s="3">
        <v>138</v>
      </c>
      <c r="D74" s="13">
        <f t="shared" si="29"/>
        <v>138</v>
      </c>
      <c r="E74" s="13">
        <v>0</v>
      </c>
      <c r="F74" s="6">
        <f t="shared" si="27"/>
        <v>84.662576687116569</v>
      </c>
      <c r="G74" s="3">
        <v>138</v>
      </c>
      <c r="H74" s="13">
        <f t="shared" si="30"/>
        <v>138</v>
      </c>
      <c r="I74" s="13">
        <v>0</v>
      </c>
      <c r="J74" s="6">
        <f t="shared" si="28"/>
        <v>84.662576687116569</v>
      </c>
    </row>
    <row r="75" spans="1:10" ht="78.75" x14ac:dyDescent="0.25">
      <c r="A75" s="2" t="s">
        <v>179</v>
      </c>
      <c r="B75" s="3">
        <v>64</v>
      </c>
      <c r="C75" s="3">
        <v>40</v>
      </c>
      <c r="D75" s="13">
        <f t="shared" si="29"/>
        <v>40</v>
      </c>
      <c r="E75" s="13">
        <v>0</v>
      </c>
      <c r="F75" s="6">
        <f t="shared" si="27"/>
        <v>62.5</v>
      </c>
      <c r="G75" s="3">
        <v>40</v>
      </c>
      <c r="H75" s="13">
        <f t="shared" si="30"/>
        <v>40</v>
      </c>
      <c r="I75" s="13">
        <v>0</v>
      </c>
      <c r="J75" s="6">
        <f t="shared" si="28"/>
        <v>62.5</v>
      </c>
    </row>
    <row r="76" spans="1:10" ht="47.25" x14ac:dyDescent="0.25">
      <c r="A76" s="2" t="s">
        <v>180</v>
      </c>
      <c r="B76" s="3">
        <v>48</v>
      </c>
      <c r="C76" s="3">
        <v>48</v>
      </c>
      <c r="D76" s="13">
        <f t="shared" si="29"/>
        <v>48</v>
      </c>
      <c r="E76" s="13">
        <v>0</v>
      </c>
      <c r="F76" s="6">
        <f t="shared" si="27"/>
        <v>100</v>
      </c>
      <c r="G76" s="3">
        <v>48</v>
      </c>
      <c r="H76" s="13">
        <f t="shared" si="30"/>
        <v>48</v>
      </c>
      <c r="I76" s="13">
        <v>0</v>
      </c>
      <c r="J76" s="6">
        <f t="shared" si="28"/>
        <v>100</v>
      </c>
    </row>
    <row r="77" spans="1:10" ht="63" x14ac:dyDescent="0.25">
      <c r="A77" s="2" t="s">
        <v>181</v>
      </c>
      <c r="B77" s="3">
        <v>65</v>
      </c>
      <c r="C77" s="3">
        <v>74</v>
      </c>
      <c r="D77" s="13">
        <f t="shared" si="29"/>
        <v>74</v>
      </c>
      <c r="E77" s="13">
        <v>0</v>
      </c>
      <c r="F77" s="6">
        <f t="shared" si="27"/>
        <v>113.84615384615384</v>
      </c>
      <c r="G77" s="3">
        <v>74</v>
      </c>
      <c r="H77" s="13">
        <f t="shared" si="30"/>
        <v>74</v>
      </c>
      <c r="I77" s="13">
        <v>0</v>
      </c>
      <c r="J77" s="6">
        <f t="shared" si="28"/>
        <v>113.84615384615384</v>
      </c>
    </row>
    <row r="78" spans="1:10" ht="78.75" x14ac:dyDescent="0.25">
      <c r="A78" s="22" t="s">
        <v>279</v>
      </c>
      <c r="B78" s="25">
        <f>SUM(B72:B77)</f>
        <v>838</v>
      </c>
      <c r="C78" s="23">
        <f>SUM(C72:C77)</f>
        <v>806</v>
      </c>
      <c r="D78" s="23">
        <f>SUM(D72:D77)</f>
        <v>806</v>
      </c>
      <c r="E78" s="23">
        <f>SUM(E72:E77)</f>
        <v>0</v>
      </c>
      <c r="F78" s="26">
        <f t="shared" si="27"/>
        <v>96.181384248210023</v>
      </c>
      <c r="G78" s="23">
        <f>SUM(G72:G77)</f>
        <v>806</v>
      </c>
      <c r="H78" s="23">
        <f>SUM(H72:H77)</f>
        <v>806</v>
      </c>
      <c r="I78" s="23">
        <f>SUM(I72:I77)</f>
        <v>0</v>
      </c>
      <c r="J78" s="24">
        <f t="shared" si="28"/>
        <v>96.181384248210023</v>
      </c>
    </row>
    <row r="79" spans="1:10" ht="47.25" x14ac:dyDescent="0.25">
      <c r="A79" s="17" t="s">
        <v>249</v>
      </c>
      <c r="B79" s="21"/>
      <c r="C79" s="21"/>
      <c r="D79" s="15"/>
      <c r="E79" s="15"/>
      <c r="F79" s="16"/>
      <c r="G79" s="21"/>
      <c r="H79" s="15"/>
      <c r="I79" s="15"/>
      <c r="J79" s="16"/>
    </row>
    <row r="80" spans="1:10" ht="63" x14ac:dyDescent="0.25">
      <c r="A80" s="2" t="s">
        <v>182</v>
      </c>
      <c r="B80" s="3">
        <v>52</v>
      </c>
      <c r="C80" s="3">
        <v>49</v>
      </c>
      <c r="D80" s="13">
        <f>C80-E80</f>
        <v>49</v>
      </c>
      <c r="E80" s="13">
        <v>0</v>
      </c>
      <c r="F80" s="6">
        <f t="shared" ref="F80:F88" si="31">D80/B80*100</f>
        <v>94.230769230769226</v>
      </c>
      <c r="G80" s="3">
        <v>49</v>
      </c>
      <c r="H80" s="13">
        <f>G80-I80</f>
        <v>49</v>
      </c>
      <c r="I80" s="13">
        <v>0</v>
      </c>
      <c r="J80" s="6">
        <f t="shared" ref="J80:J88" si="32">H80/B80*100</f>
        <v>94.230769230769226</v>
      </c>
    </row>
    <row r="81" spans="1:10" ht="63" x14ac:dyDescent="0.25">
      <c r="A81" s="2" t="s">
        <v>183</v>
      </c>
      <c r="B81" s="3">
        <v>288</v>
      </c>
      <c r="C81" s="3">
        <v>286</v>
      </c>
      <c r="D81" s="13">
        <f t="shared" ref="D81:D87" si="33">C81-E81</f>
        <v>286</v>
      </c>
      <c r="E81" s="13">
        <v>0</v>
      </c>
      <c r="F81" s="6">
        <f t="shared" si="31"/>
        <v>99.305555555555557</v>
      </c>
      <c r="G81" s="3">
        <v>286</v>
      </c>
      <c r="H81" s="13">
        <f t="shared" ref="H81:H87" si="34">G81-I81</f>
        <v>286</v>
      </c>
      <c r="I81" s="13">
        <v>0</v>
      </c>
      <c r="J81" s="6">
        <f t="shared" si="32"/>
        <v>99.305555555555557</v>
      </c>
    </row>
    <row r="82" spans="1:10" ht="47.25" x14ac:dyDescent="0.25">
      <c r="A82" s="2" t="s">
        <v>184</v>
      </c>
      <c r="B82" s="3">
        <v>302</v>
      </c>
      <c r="C82" s="3">
        <v>153</v>
      </c>
      <c r="D82" s="13">
        <f t="shared" si="33"/>
        <v>153</v>
      </c>
      <c r="E82" s="13">
        <v>0</v>
      </c>
      <c r="F82" s="6">
        <f t="shared" si="31"/>
        <v>50.662251655629142</v>
      </c>
      <c r="G82" s="3">
        <v>153</v>
      </c>
      <c r="H82" s="13">
        <f t="shared" si="34"/>
        <v>153</v>
      </c>
      <c r="I82" s="13">
        <v>0</v>
      </c>
      <c r="J82" s="6">
        <f t="shared" si="32"/>
        <v>50.662251655629142</v>
      </c>
    </row>
    <row r="83" spans="1:10" ht="31.5" x14ac:dyDescent="0.25">
      <c r="A83" s="2" t="s">
        <v>185</v>
      </c>
      <c r="B83" s="3">
        <v>718</v>
      </c>
      <c r="C83" s="3">
        <v>645</v>
      </c>
      <c r="D83" s="13">
        <f t="shared" si="33"/>
        <v>645</v>
      </c>
      <c r="E83" s="13">
        <v>0</v>
      </c>
      <c r="F83" s="6">
        <f t="shared" si="31"/>
        <v>89.832869080779943</v>
      </c>
      <c r="G83" s="3">
        <v>645</v>
      </c>
      <c r="H83" s="13">
        <f t="shared" si="34"/>
        <v>645</v>
      </c>
      <c r="I83" s="13">
        <v>0</v>
      </c>
      <c r="J83" s="6">
        <f t="shared" si="32"/>
        <v>89.832869080779943</v>
      </c>
    </row>
    <row r="84" spans="1:10" ht="47.25" x14ac:dyDescent="0.25">
      <c r="A84" s="2" t="s">
        <v>186</v>
      </c>
      <c r="B84" s="3">
        <v>856</v>
      </c>
      <c r="C84" s="3">
        <v>474</v>
      </c>
      <c r="D84" s="13">
        <f t="shared" si="33"/>
        <v>474</v>
      </c>
      <c r="E84" s="13">
        <v>0</v>
      </c>
      <c r="F84" s="6">
        <f t="shared" si="31"/>
        <v>55.373831775700936</v>
      </c>
      <c r="G84" s="3">
        <v>474</v>
      </c>
      <c r="H84" s="13">
        <f t="shared" si="34"/>
        <v>474</v>
      </c>
      <c r="I84" s="13">
        <v>0</v>
      </c>
      <c r="J84" s="6">
        <f t="shared" si="32"/>
        <v>55.373831775700936</v>
      </c>
    </row>
    <row r="85" spans="1:10" ht="31.5" x14ac:dyDescent="0.25">
      <c r="A85" s="2" t="s">
        <v>187</v>
      </c>
      <c r="B85" s="3">
        <v>730</v>
      </c>
      <c r="C85" s="3">
        <v>571</v>
      </c>
      <c r="D85" s="13">
        <f t="shared" si="33"/>
        <v>571</v>
      </c>
      <c r="E85" s="13">
        <v>0</v>
      </c>
      <c r="F85" s="6">
        <f t="shared" si="31"/>
        <v>78.219178082191775</v>
      </c>
      <c r="G85" s="3">
        <v>571</v>
      </c>
      <c r="H85" s="13">
        <f t="shared" si="34"/>
        <v>571</v>
      </c>
      <c r="I85" s="13">
        <v>0</v>
      </c>
      <c r="J85" s="6">
        <f t="shared" si="32"/>
        <v>78.219178082191775</v>
      </c>
    </row>
    <row r="86" spans="1:10" ht="31.5" x14ac:dyDescent="0.25">
      <c r="A86" s="2" t="s">
        <v>188</v>
      </c>
      <c r="B86" s="3">
        <v>1010</v>
      </c>
      <c r="C86" s="3">
        <v>779</v>
      </c>
      <c r="D86" s="13">
        <f t="shared" si="33"/>
        <v>779</v>
      </c>
      <c r="E86" s="13">
        <v>0</v>
      </c>
      <c r="F86" s="6">
        <f t="shared" si="31"/>
        <v>77.128712871287135</v>
      </c>
      <c r="G86" s="3">
        <v>779</v>
      </c>
      <c r="H86" s="13">
        <f t="shared" si="34"/>
        <v>779</v>
      </c>
      <c r="I86" s="13">
        <v>0</v>
      </c>
      <c r="J86" s="6">
        <f t="shared" si="32"/>
        <v>77.128712871287135</v>
      </c>
    </row>
    <row r="87" spans="1:10" ht="63" x14ac:dyDescent="0.25">
      <c r="A87" s="2" t="s">
        <v>189</v>
      </c>
      <c r="B87" s="3">
        <v>58</v>
      </c>
      <c r="C87" s="3">
        <v>55</v>
      </c>
      <c r="D87" s="13">
        <f t="shared" si="33"/>
        <v>55</v>
      </c>
      <c r="E87" s="13">
        <v>0</v>
      </c>
      <c r="F87" s="6">
        <f t="shared" si="31"/>
        <v>94.827586206896555</v>
      </c>
      <c r="G87" s="3">
        <v>55</v>
      </c>
      <c r="H87" s="13">
        <f t="shared" si="34"/>
        <v>55</v>
      </c>
      <c r="I87" s="13">
        <v>0</v>
      </c>
      <c r="J87" s="6">
        <f t="shared" si="32"/>
        <v>94.827586206896555</v>
      </c>
    </row>
    <row r="88" spans="1:10" ht="78.75" x14ac:dyDescent="0.25">
      <c r="A88" s="22" t="s">
        <v>280</v>
      </c>
      <c r="B88" s="25">
        <f>SUM(B80:B87)</f>
        <v>4014</v>
      </c>
      <c r="C88" s="23">
        <f>SUM(C80:C87)</f>
        <v>3012</v>
      </c>
      <c r="D88" s="23">
        <f>SUM(D80:D87)</f>
        <v>3012</v>
      </c>
      <c r="E88" s="23">
        <f>SUM(E80:E87)</f>
        <v>0</v>
      </c>
      <c r="F88" s="26">
        <f t="shared" si="31"/>
        <v>75.037369207772798</v>
      </c>
      <c r="G88" s="23">
        <f>SUM(G80:G87)</f>
        <v>3012</v>
      </c>
      <c r="H88" s="23">
        <f>SUM(H80:H87)</f>
        <v>3012</v>
      </c>
      <c r="I88" s="23">
        <f>SUM(I80:I87)</f>
        <v>0</v>
      </c>
      <c r="J88" s="24">
        <f t="shared" si="32"/>
        <v>75.037369207772798</v>
      </c>
    </row>
    <row r="89" spans="1:10" ht="31.5" x14ac:dyDescent="0.25">
      <c r="A89" s="17" t="s">
        <v>251</v>
      </c>
      <c r="B89" s="21"/>
      <c r="C89" s="21"/>
      <c r="D89" s="21"/>
      <c r="E89" s="21"/>
      <c r="F89" s="16"/>
      <c r="G89" s="21"/>
      <c r="H89" s="21"/>
      <c r="I89" s="21"/>
      <c r="J89" s="16"/>
    </row>
    <row r="90" spans="1:10" ht="47.25" x14ac:dyDescent="0.25">
      <c r="A90" s="2" t="s">
        <v>190</v>
      </c>
      <c r="B90" s="3">
        <v>105</v>
      </c>
      <c r="C90" s="3">
        <v>89</v>
      </c>
      <c r="D90" s="13">
        <f>C90-E90</f>
        <v>89</v>
      </c>
      <c r="E90" s="13">
        <v>0</v>
      </c>
      <c r="F90" s="6">
        <f t="shared" ref="F90:F98" si="35">D90/B90*100</f>
        <v>84.761904761904759</v>
      </c>
      <c r="G90" s="3">
        <v>89</v>
      </c>
      <c r="H90" s="13">
        <f>G90-I90</f>
        <v>89</v>
      </c>
      <c r="I90" s="13">
        <v>0</v>
      </c>
      <c r="J90" s="6">
        <f t="shared" ref="J90:J98" si="36">H90/B90*100</f>
        <v>84.761904761904759</v>
      </c>
    </row>
    <row r="91" spans="1:10" ht="63" x14ac:dyDescent="0.25">
      <c r="A91" s="2" t="s">
        <v>191</v>
      </c>
      <c r="B91" s="3">
        <v>13</v>
      </c>
      <c r="C91" s="3">
        <v>13</v>
      </c>
      <c r="D91" s="13">
        <f t="shared" ref="D91:D97" si="37">C91-E91</f>
        <v>13</v>
      </c>
      <c r="E91" s="13">
        <v>0</v>
      </c>
      <c r="F91" s="6">
        <f t="shared" si="35"/>
        <v>100</v>
      </c>
      <c r="G91" s="3">
        <v>13</v>
      </c>
      <c r="H91" s="13">
        <f t="shared" ref="H91:H97" si="38">G91-I91</f>
        <v>13</v>
      </c>
      <c r="I91" s="13">
        <v>0</v>
      </c>
      <c r="J91" s="6">
        <f t="shared" si="36"/>
        <v>100</v>
      </c>
    </row>
    <row r="92" spans="1:10" ht="47.25" x14ac:dyDescent="0.25">
      <c r="A92" s="2" t="s">
        <v>192</v>
      </c>
      <c r="B92" s="3">
        <v>59</v>
      </c>
      <c r="C92" s="3">
        <v>49</v>
      </c>
      <c r="D92" s="13">
        <f t="shared" si="37"/>
        <v>49</v>
      </c>
      <c r="E92" s="13">
        <v>0</v>
      </c>
      <c r="F92" s="6">
        <f t="shared" si="35"/>
        <v>83.050847457627114</v>
      </c>
      <c r="G92" s="3">
        <v>49</v>
      </c>
      <c r="H92" s="13">
        <f t="shared" si="38"/>
        <v>49</v>
      </c>
      <c r="I92" s="13">
        <v>0</v>
      </c>
      <c r="J92" s="6">
        <f t="shared" si="36"/>
        <v>83.050847457627114</v>
      </c>
    </row>
    <row r="93" spans="1:10" ht="78.75" x14ac:dyDescent="0.25">
      <c r="A93" s="2" t="s">
        <v>193</v>
      </c>
      <c r="B93" s="3">
        <v>230</v>
      </c>
      <c r="C93" s="3">
        <v>192</v>
      </c>
      <c r="D93" s="13">
        <f t="shared" si="37"/>
        <v>192</v>
      </c>
      <c r="E93" s="13">
        <v>0</v>
      </c>
      <c r="F93" s="6">
        <f t="shared" si="35"/>
        <v>83.478260869565219</v>
      </c>
      <c r="G93" s="3">
        <v>192</v>
      </c>
      <c r="H93" s="13">
        <f t="shared" si="38"/>
        <v>192</v>
      </c>
      <c r="I93" s="13">
        <v>0</v>
      </c>
      <c r="J93" s="6">
        <f t="shared" si="36"/>
        <v>83.478260869565219</v>
      </c>
    </row>
    <row r="94" spans="1:10" ht="63" x14ac:dyDescent="0.25">
      <c r="A94" s="2" t="s">
        <v>194</v>
      </c>
      <c r="B94" s="3">
        <v>165</v>
      </c>
      <c r="C94" s="3">
        <v>135</v>
      </c>
      <c r="D94" s="13">
        <f t="shared" si="37"/>
        <v>135</v>
      </c>
      <c r="E94" s="13">
        <v>0</v>
      </c>
      <c r="F94" s="6">
        <f t="shared" si="35"/>
        <v>81.818181818181827</v>
      </c>
      <c r="G94" s="3">
        <v>135</v>
      </c>
      <c r="H94" s="13">
        <f t="shared" si="38"/>
        <v>135</v>
      </c>
      <c r="I94" s="13">
        <v>0</v>
      </c>
      <c r="J94" s="6">
        <f t="shared" si="36"/>
        <v>81.818181818181827</v>
      </c>
    </row>
    <row r="95" spans="1:10" ht="47.25" x14ac:dyDescent="0.25">
      <c r="A95" s="2" t="s">
        <v>195</v>
      </c>
      <c r="B95" s="3">
        <v>434</v>
      </c>
      <c r="C95" s="3">
        <v>352</v>
      </c>
      <c r="D95" s="13">
        <f t="shared" si="37"/>
        <v>352</v>
      </c>
      <c r="E95" s="13">
        <v>0</v>
      </c>
      <c r="F95" s="6">
        <f t="shared" si="35"/>
        <v>81.105990783410135</v>
      </c>
      <c r="G95" s="3">
        <v>352</v>
      </c>
      <c r="H95" s="13">
        <f t="shared" si="38"/>
        <v>352</v>
      </c>
      <c r="I95" s="13">
        <v>0</v>
      </c>
      <c r="J95" s="6">
        <f t="shared" si="36"/>
        <v>81.105990783410135</v>
      </c>
    </row>
    <row r="96" spans="1:10" ht="63" x14ac:dyDescent="0.25">
      <c r="A96" s="2" t="s">
        <v>196</v>
      </c>
      <c r="B96" s="3">
        <v>225</v>
      </c>
      <c r="C96" s="3">
        <v>189</v>
      </c>
      <c r="D96" s="13">
        <f t="shared" si="37"/>
        <v>189</v>
      </c>
      <c r="E96" s="13">
        <v>0</v>
      </c>
      <c r="F96" s="6">
        <f t="shared" si="35"/>
        <v>84</v>
      </c>
      <c r="G96" s="3">
        <v>189</v>
      </c>
      <c r="H96" s="13">
        <f t="shared" si="38"/>
        <v>189</v>
      </c>
      <c r="I96" s="13">
        <v>0</v>
      </c>
      <c r="J96" s="6">
        <f t="shared" si="36"/>
        <v>84</v>
      </c>
    </row>
    <row r="97" spans="1:10" ht="63" x14ac:dyDescent="0.25">
      <c r="A97" s="2" t="s">
        <v>197</v>
      </c>
      <c r="B97" s="3">
        <v>53</v>
      </c>
      <c r="C97" s="3">
        <v>50</v>
      </c>
      <c r="D97" s="13">
        <f t="shared" si="37"/>
        <v>50</v>
      </c>
      <c r="E97" s="13">
        <v>0</v>
      </c>
      <c r="F97" s="6">
        <f t="shared" si="35"/>
        <v>94.339622641509436</v>
      </c>
      <c r="G97" s="3">
        <v>50</v>
      </c>
      <c r="H97" s="13">
        <f t="shared" si="38"/>
        <v>50</v>
      </c>
      <c r="I97" s="13">
        <v>0</v>
      </c>
      <c r="J97" s="6">
        <f t="shared" si="36"/>
        <v>94.339622641509436</v>
      </c>
    </row>
    <row r="98" spans="1:10" ht="78.75" x14ac:dyDescent="0.25">
      <c r="A98" s="22" t="s">
        <v>281</v>
      </c>
      <c r="B98" s="25">
        <f>SUM(B90:B97)</f>
        <v>1284</v>
      </c>
      <c r="C98" s="23">
        <f>SUM(C90:C97)</f>
        <v>1069</v>
      </c>
      <c r="D98" s="23">
        <f>SUM(D90:D97)</f>
        <v>1069</v>
      </c>
      <c r="E98" s="23">
        <f>SUM(E90:E97)</f>
        <v>0</v>
      </c>
      <c r="F98" s="26">
        <f t="shared" si="35"/>
        <v>83.25545171339563</v>
      </c>
      <c r="G98" s="23">
        <f>SUM(G90:G97)</f>
        <v>1069</v>
      </c>
      <c r="H98" s="23">
        <f>SUM(H90:H97)</f>
        <v>1069</v>
      </c>
      <c r="I98" s="23">
        <f>SUM(I90:I97)</f>
        <v>0</v>
      </c>
      <c r="J98" s="24">
        <f t="shared" si="36"/>
        <v>83.25545171339563</v>
      </c>
    </row>
    <row r="99" spans="1:10" ht="31.5" x14ac:dyDescent="0.25">
      <c r="A99" s="17" t="s">
        <v>252</v>
      </c>
      <c r="B99" s="21"/>
      <c r="C99" s="21"/>
      <c r="D99" s="21"/>
      <c r="E99" s="21"/>
      <c r="F99" s="16"/>
      <c r="G99" s="21"/>
      <c r="H99" s="21"/>
      <c r="I99" s="21"/>
      <c r="J99" s="16"/>
    </row>
    <row r="100" spans="1:10" ht="47.25" x14ac:dyDescent="0.25">
      <c r="A100" s="2" t="s">
        <v>198</v>
      </c>
      <c r="B100" s="3">
        <v>175</v>
      </c>
      <c r="C100" s="3">
        <v>110</v>
      </c>
      <c r="D100" s="13">
        <f>C100-E100</f>
        <v>110</v>
      </c>
      <c r="E100" s="13">
        <v>0</v>
      </c>
      <c r="F100" s="6">
        <f t="shared" ref="F100:F108" si="39">D100/B100*100</f>
        <v>62.857142857142854</v>
      </c>
      <c r="G100" s="3">
        <v>110</v>
      </c>
      <c r="H100" s="13">
        <f>G100-I100</f>
        <v>110</v>
      </c>
      <c r="I100" s="13">
        <v>0</v>
      </c>
      <c r="J100" s="6">
        <f t="shared" ref="J100:J108" si="40">H100/B100*100</f>
        <v>62.857142857142854</v>
      </c>
    </row>
    <row r="101" spans="1:10" ht="110.25" x14ac:dyDescent="0.25">
      <c r="A101" s="7" t="s">
        <v>199</v>
      </c>
      <c r="B101" s="8">
        <v>889</v>
      </c>
      <c r="C101" s="8">
        <v>696</v>
      </c>
      <c r="D101" s="13">
        <f t="shared" ref="D101:D107" si="41">C101-E101</f>
        <v>696</v>
      </c>
      <c r="E101" s="13">
        <v>0</v>
      </c>
      <c r="F101" s="6">
        <f t="shared" si="39"/>
        <v>78.29021372328458</v>
      </c>
      <c r="G101" s="8">
        <v>700</v>
      </c>
      <c r="H101" s="13">
        <f t="shared" ref="H101:H107" si="42">G101-I101</f>
        <v>700</v>
      </c>
      <c r="I101" s="13">
        <v>0</v>
      </c>
      <c r="J101" s="6">
        <f t="shared" si="40"/>
        <v>78.740157480314963</v>
      </c>
    </row>
    <row r="102" spans="1:10" ht="110.25" x14ac:dyDescent="0.25">
      <c r="A102" s="7" t="s">
        <v>200</v>
      </c>
      <c r="B102" s="8">
        <v>512</v>
      </c>
      <c r="C102" s="8">
        <v>409</v>
      </c>
      <c r="D102" s="13">
        <f t="shared" si="41"/>
        <v>409</v>
      </c>
      <c r="E102" s="13">
        <v>0</v>
      </c>
      <c r="F102" s="6">
        <f t="shared" si="39"/>
        <v>79.8828125</v>
      </c>
      <c r="G102" s="8">
        <v>409</v>
      </c>
      <c r="H102" s="13">
        <f t="shared" si="42"/>
        <v>409</v>
      </c>
      <c r="I102" s="13">
        <v>0</v>
      </c>
      <c r="J102" s="6">
        <f t="shared" si="40"/>
        <v>79.8828125</v>
      </c>
    </row>
    <row r="103" spans="1:10" ht="157.5" x14ac:dyDescent="0.25">
      <c r="A103" s="7" t="s">
        <v>201</v>
      </c>
      <c r="B103" s="8">
        <v>166</v>
      </c>
      <c r="C103" s="8">
        <v>0</v>
      </c>
      <c r="D103" s="13">
        <f t="shared" si="41"/>
        <v>0</v>
      </c>
      <c r="E103" s="13">
        <v>0</v>
      </c>
      <c r="F103" s="6">
        <f t="shared" si="39"/>
        <v>0</v>
      </c>
      <c r="G103" s="8">
        <v>0</v>
      </c>
      <c r="H103" s="13">
        <f t="shared" si="42"/>
        <v>0</v>
      </c>
      <c r="I103" s="13">
        <v>0</v>
      </c>
      <c r="J103" s="6">
        <f t="shared" si="40"/>
        <v>0</v>
      </c>
    </row>
    <row r="104" spans="1:10" ht="78.75" x14ac:dyDescent="0.25">
      <c r="A104" s="7" t="s">
        <v>202</v>
      </c>
      <c r="B104" s="8">
        <v>34</v>
      </c>
      <c r="C104" s="8">
        <v>33</v>
      </c>
      <c r="D104" s="13">
        <f t="shared" si="41"/>
        <v>33</v>
      </c>
      <c r="E104" s="13">
        <v>0</v>
      </c>
      <c r="F104" s="6">
        <f t="shared" si="39"/>
        <v>97.058823529411768</v>
      </c>
      <c r="G104" s="8">
        <v>33</v>
      </c>
      <c r="H104" s="13">
        <f t="shared" si="42"/>
        <v>33</v>
      </c>
      <c r="I104" s="13">
        <v>0</v>
      </c>
      <c r="J104" s="6">
        <f t="shared" si="40"/>
        <v>97.058823529411768</v>
      </c>
    </row>
    <row r="105" spans="1:10" ht="189" x14ac:dyDescent="0.25">
      <c r="A105" s="2" t="s">
        <v>203</v>
      </c>
      <c r="B105" s="3">
        <v>37</v>
      </c>
      <c r="C105" s="3">
        <v>44</v>
      </c>
      <c r="D105" s="13">
        <f t="shared" si="41"/>
        <v>44</v>
      </c>
      <c r="E105" s="13">
        <v>0</v>
      </c>
      <c r="F105" s="6">
        <f t="shared" si="39"/>
        <v>118.91891891891892</v>
      </c>
      <c r="G105" s="3">
        <v>44</v>
      </c>
      <c r="H105" s="13">
        <f t="shared" si="42"/>
        <v>44</v>
      </c>
      <c r="I105" s="13">
        <v>0</v>
      </c>
      <c r="J105" s="6">
        <f t="shared" si="40"/>
        <v>118.91891891891892</v>
      </c>
    </row>
    <row r="106" spans="1:10" ht="63" x14ac:dyDescent="0.25">
      <c r="A106" s="2" t="s">
        <v>204</v>
      </c>
      <c r="B106" s="3">
        <v>55</v>
      </c>
      <c r="C106" s="3">
        <v>50</v>
      </c>
      <c r="D106" s="13">
        <f t="shared" si="41"/>
        <v>50</v>
      </c>
      <c r="E106" s="13">
        <v>0</v>
      </c>
      <c r="F106" s="6">
        <f t="shared" si="39"/>
        <v>90.909090909090907</v>
      </c>
      <c r="G106" s="3">
        <v>50</v>
      </c>
      <c r="H106" s="13">
        <f t="shared" si="42"/>
        <v>50</v>
      </c>
      <c r="I106" s="13">
        <v>0</v>
      </c>
      <c r="J106" s="6">
        <f t="shared" si="40"/>
        <v>90.909090909090907</v>
      </c>
    </row>
    <row r="107" spans="1:10" ht="47.25" x14ac:dyDescent="0.25">
      <c r="A107" s="2" t="s">
        <v>205</v>
      </c>
      <c r="B107" s="3">
        <v>85</v>
      </c>
      <c r="C107" s="3">
        <v>89</v>
      </c>
      <c r="D107" s="13">
        <f t="shared" si="41"/>
        <v>89</v>
      </c>
      <c r="E107" s="13">
        <v>0</v>
      </c>
      <c r="F107" s="6">
        <f t="shared" si="39"/>
        <v>104.70588235294119</v>
      </c>
      <c r="G107" s="3">
        <v>89</v>
      </c>
      <c r="H107" s="13">
        <f t="shared" si="42"/>
        <v>89</v>
      </c>
      <c r="I107" s="13">
        <v>0</v>
      </c>
      <c r="J107" s="6">
        <f t="shared" si="40"/>
        <v>104.70588235294119</v>
      </c>
    </row>
    <row r="108" spans="1:10" ht="78.75" x14ac:dyDescent="0.25">
      <c r="A108" s="22" t="s">
        <v>282</v>
      </c>
      <c r="B108" s="25">
        <f>SUM(B100:B107)</f>
        <v>1953</v>
      </c>
      <c r="C108" s="23">
        <f>SUM(C100:C107)</f>
        <v>1431</v>
      </c>
      <c r="D108" s="23">
        <f>SUM(D100:D107)</f>
        <v>1431</v>
      </c>
      <c r="E108" s="23">
        <f>SUM(E100:E107)</f>
        <v>0</v>
      </c>
      <c r="F108" s="26">
        <f t="shared" si="39"/>
        <v>73.271889400921665</v>
      </c>
      <c r="G108" s="23">
        <f>SUM(G100:G107)</f>
        <v>1435</v>
      </c>
      <c r="H108" s="23">
        <f>SUM(H100:H107)</f>
        <v>1435</v>
      </c>
      <c r="I108" s="23">
        <f>SUM(I100:I107)</f>
        <v>0</v>
      </c>
      <c r="J108" s="24">
        <f t="shared" si="40"/>
        <v>73.476702508960585</v>
      </c>
    </row>
    <row r="109" spans="1:10" ht="47.25" x14ac:dyDescent="0.25">
      <c r="A109" s="17" t="s">
        <v>253</v>
      </c>
      <c r="B109" s="21"/>
      <c r="C109" s="21"/>
      <c r="D109" s="21"/>
      <c r="E109" s="21"/>
      <c r="F109" s="16"/>
      <c r="G109" s="21"/>
      <c r="H109" s="21"/>
      <c r="I109" s="21"/>
      <c r="J109" s="16"/>
    </row>
    <row r="110" spans="1:10" ht="63" x14ac:dyDescent="0.25">
      <c r="A110" s="2" t="s">
        <v>206</v>
      </c>
      <c r="B110" s="3">
        <v>114</v>
      </c>
      <c r="C110" s="3">
        <v>99</v>
      </c>
      <c r="D110" s="13">
        <f>C110-E110</f>
        <v>99</v>
      </c>
      <c r="E110" s="13">
        <v>0</v>
      </c>
      <c r="F110" s="6">
        <f t="shared" ref="F110:F116" si="43">D110/B110*100</f>
        <v>86.842105263157904</v>
      </c>
      <c r="G110" s="3">
        <v>99</v>
      </c>
      <c r="H110" s="13">
        <f>G110-I110</f>
        <v>99</v>
      </c>
      <c r="I110" s="13">
        <v>0</v>
      </c>
      <c r="J110" s="6">
        <f t="shared" ref="J110:J116" si="44">H110/B110*100</f>
        <v>86.842105263157904</v>
      </c>
    </row>
    <row r="111" spans="1:10" ht="63" x14ac:dyDescent="0.25">
      <c r="A111" s="2" t="s">
        <v>207</v>
      </c>
      <c r="B111" s="3">
        <v>26</v>
      </c>
      <c r="C111" s="3">
        <v>25</v>
      </c>
      <c r="D111" s="13">
        <f t="shared" ref="D111:D115" si="45">C111-E111</f>
        <v>25</v>
      </c>
      <c r="E111" s="13">
        <v>0</v>
      </c>
      <c r="F111" s="6">
        <f t="shared" si="43"/>
        <v>96.15384615384616</v>
      </c>
      <c r="G111" s="3">
        <v>25</v>
      </c>
      <c r="H111" s="13">
        <f t="shared" ref="H111:H115" si="46">G111-I111</f>
        <v>25</v>
      </c>
      <c r="I111" s="13">
        <v>0</v>
      </c>
      <c r="J111" s="6">
        <f t="shared" si="44"/>
        <v>96.15384615384616</v>
      </c>
    </row>
    <row r="112" spans="1:10" ht="173.25" x14ac:dyDescent="0.25">
      <c r="A112" s="2" t="s">
        <v>258</v>
      </c>
      <c r="B112" s="3">
        <v>152</v>
      </c>
      <c r="C112" s="3">
        <v>45</v>
      </c>
      <c r="D112" s="13">
        <f t="shared" si="45"/>
        <v>45</v>
      </c>
      <c r="E112" s="13">
        <v>0</v>
      </c>
      <c r="F112" s="6">
        <f t="shared" si="43"/>
        <v>29.605263157894733</v>
      </c>
      <c r="G112" s="3">
        <v>45</v>
      </c>
      <c r="H112" s="13">
        <f t="shared" si="46"/>
        <v>45</v>
      </c>
      <c r="I112" s="13">
        <v>0</v>
      </c>
      <c r="J112" s="6">
        <f t="shared" si="44"/>
        <v>29.605263157894733</v>
      </c>
    </row>
    <row r="113" spans="1:10" ht="47.25" x14ac:dyDescent="0.25">
      <c r="A113" s="7" t="s">
        <v>208</v>
      </c>
      <c r="B113" s="8">
        <v>418</v>
      </c>
      <c r="C113" s="8">
        <v>193</v>
      </c>
      <c r="D113" s="13">
        <f t="shared" si="45"/>
        <v>193</v>
      </c>
      <c r="E113" s="14">
        <v>0</v>
      </c>
      <c r="F113" s="6">
        <f t="shared" si="43"/>
        <v>46.172248803827756</v>
      </c>
      <c r="G113" s="8">
        <v>193</v>
      </c>
      <c r="H113" s="13">
        <f t="shared" si="46"/>
        <v>193</v>
      </c>
      <c r="I113" s="14">
        <v>0</v>
      </c>
      <c r="J113" s="6">
        <f t="shared" si="44"/>
        <v>46.172248803827756</v>
      </c>
    </row>
    <row r="114" spans="1:10" ht="78.75" x14ac:dyDescent="0.25">
      <c r="A114" s="7" t="s">
        <v>209</v>
      </c>
      <c r="B114" s="8">
        <v>274</v>
      </c>
      <c r="C114" s="8">
        <v>12</v>
      </c>
      <c r="D114" s="13">
        <f t="shared" si="45"/>
        <v>12</v>
      </c>
      <c r="E114" s="14">
        <v>0</v>
      </c>
      <c r="F114" s="6">
        <f t="shared" si="43"/>
        <v>4.3795620437956204</v>
      </c>
      <c r="G114" s="8">
        <v>12</v>
      </c>
      <c r="H114" s="13">
        <f t="shared" si="46"/>
        <v>12</v>
      </c>
      <c r="I114" s="14">
        <v>0</v>
      </c>
      <c r="J114" s="6">
        <f t="shared" si="44"/>
        <v>4.3795620437956204</v>
      </c>
    </row>
    <row r="115" spans="1:10" ht="78.75" x14ac:dyDescent="0.25">
      <c r="A115" s="22" t="s">
        <v>283</v>
      </c>
      <c r="B115" s="25">
        <f>SUM(B110:B114)</f>
        <v>984</v>
      </c>
      <c r="C115" s="23">
        <f>SUM(C110:C114)</f>
        <v>374</v>
      </c>
      <c r="D115" s="28">
        <f t="shared" si="45"/>
        <v>374</v>
      </c>
      <c r="E115" s="23">
        <f>SUM(E110:E114)</f>
        <v>0</v>
      </c>
      <c r="F115" s="26">
        <f t="shared" si="43"/>
        <v>38.008130081300813</v>
      </c>
      <c r="G115" s="23">
        <f>SUM(G110:G114)</f>
        <v>374</v>
      </c>
      <c r="H115" s="28">
        <f t="shared" si="46"/>
        <v>374</v>
      </c>
      <c r="I115" s="23">
        <f>SUM(I110:I114)</f>
        <v>0</v>
      </c>
      <c r="J115" s="24">
        <f t="shared" si="44"/>
        <v>38.008130081300813</v>
      </c>
    </row>
    <row r="116" spans="1:10" ht="94.5" x14ac:dyDescent="0.25">
      <c r="A116" s="10" t="s">
        <v>254</v>
      </c>
      <c r="B116" s="10" t="e">
        <f>#REF!+#REF!+#REF!+#REF!+#REF!+#REF!+#REF!+#REF!+#REF!+#REF!+#REF!+#REF!+#REF!+#REF!+#REF!+B25+B30+B36+B44+B51+B63+B70+B78+B88+B98+B108+B115</f>
        <v>#REF!</v>
      </c>
      <c r="C116" s="10" t="e">
        <f>#REF!+#REF!+#REF!+#REF!+#REF!+#REF!+#REF!+#REF!+#REF!+#REF!+#REF!+#REF!+#REF!+#REF!+#REF!+C25+C30+C36+C44+C51+C63+C70+C78+C88+C98+C108+C115</f>
        <v>#REF!</v>
      </c>
      <c r="D116" s="10" t="e">
        <f>#REF!+#REF!+#REF!+#REF!+#REF!+#REF!+#REF!+#REF!+#REF!+#REF!+#REF!+#REF!+#REF!+#REF!+#REF!+D25+D30+D36+D44+D51+D63+D70+D78+D88+D98+D108+D115</f>
        <v>#REF!</v>
      </c>
      <c r="E116" s="10" t="e">
        <f>#REF!+#REF!+#REF!+#REF!+#REF!+#REF!+#REF!+#REF!+#REF!+#REF!+#REF!+#REF!+#REF!+#REF!+#REF!+E25+E30+E36+E44+E51+E63+E70+E78+E88+E98+E108+E115</f>
        <v>#REF!</v>
      </c>
      <c r="F116" s="12" t="e">
        <f t="shared" si="43"/>
        <v>#REF!</v>
      </c>
      <c r="G116" s="10" t="e">
        <f>#REF!+#REF!+#REF!+#REF!+#REF!+#REF!+#REF!+#REF!+#REF!+#REF!+#REF!+#REF!+#REF!+#REF!+#REF!+G25+G30+G36+G44+G51+G63+G70+G78+G88+G98+G108+G115</f>
        <v>#REF!</v>
      </c>
      <c r="H116" s="10" t="e">
        <f>#REF!+#REF!+#REF!+#REF!+#REF!+#REF!+#REF!+#REF!+#REF!+#REF!+#REF!+#REF!+#REF!+#REF!+#REF!+H25+H30+H36+H44+H51+H63+H70+H78+H88+H98+H108+H115</f>
        <v>#REF!</v>
      </c>
      <c r="I116" s="10" t="e">
        <f>#REF!+#REF!+#REF!+#REF!+#REF!+#REF!+#REF!+#REF!+#REF!+#REF!+#REF!+#REF!+#REF!+#REF!+#REF!+I25+I30+I36+I44+I51+I63+I70+I78+I88+I98+I108+I115</f>
        <v>#REF!</v>
      </c>
      <c r="J116" s="12" t="e">
        <f t="shared" si="44"/>
        <v>#REF!</v>
      </c>
    </row>
  </sheetData>
  <mergeCells count="10">
    <mergeCell ref="A2:A4"/>
    <mergeCell ref="B2:B4"/>
    <mergeCell ref="C2:F2"/>
    <mergeCell ref="G2:J2"/>
    <mergeCell ref="C3:C4"/>
    <mergeCell ref="D3:E3"/>
    <mergeCell ref="F3:F4"/>
    <mergeCell ref="G3:G4"/>
    <mergeCell ref="H3:I3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Иваново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Сорокина</dc:creator>
  <cp:lastModifiedBy>bmk</cp:lastModifiedBy>
  <cp:lastPrinted>2022-03-01T07:45:12Z</cp:lastPrinted>
  <dcterms:created xsi:type="dcterms:W3CDTF">2021-11-03T14:07:27Z</dcterms:created>
  <dcterms:modified xsi:type="dcterms:W3CDTF">2023-12-28T06:35:35Z</dcterms:modified>
</cp:coreProperties>
</file>